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da\Desktop\"/>
    </mc:Choice>
  </mc:AlternateContent>
  <bookViews>
    <workbookView xWindow="0" yWindow="0" windowWidth="28800" windowHeight="12330" activeTab="2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5" l="1"/>
  <c r="E13" i="5"/>
  <c r="D12" i="5"/>
  <c r="D13" i="5"/>
  <c r="C12" i="5"/>
  <c r="B12" i="5"/>
  <c r="C13" i="5"/>
  <c r="B13" i="5"/>
  <c r="G33" i="3" l="1"/>
  <c r="F85" i="7" l="1"/>
  <c r="E85" i="7"/>
  <c r="H80" i="7" l="1"/>
  <c r="G80" i="7"/>
  <c r="G83" i="7" l="1"/>
  <c r="F83" i="7"/>
  <c r="F82" i="7" s="1"/>
  <c r="F81" i="7" s="1"/>
  <c r="F80" i="7" s="1"/>
  <c r="E83" i="7"/>
  <c r="E82" i="7" s="1"/>
  <c r="E81" i="7" s="1"/>
  <c r="E80" i="7" s="1"/>
  <c r="F78" i="7"/>
  <c r="F77" i="7" s="1"/>
  <c r="F73" i="7" s="1"/>
  <c r="E78" i="7"/>
  <c r="E77" i="7" s="1"/>
  <c r="E75" i="7"/>
  <c r="E74" i="7" s="1"/>
  <c r="E73" i="7" s="1"/>
  <c r="E71" i="7"/>
  <c r="E70" i="7" s="1"/>
  <c r="E68" i="7"/>
  <c r="E67" i="7" s="1"/>
  <c r="H64" i="7"/>
  <c r="H63" i="7" s="1"/>
  <c r="H61" i="7"/>
  <c r="H60" i="7" s="1"/>
  <c r="G64" i="7"/>
  <c r="G63" i="7" s="1"/>
  <c r="G61" i="7"/>
  <c r="G60" i="7" s="1"/>
  <c r="F64" i="7"/>
  <c r="F63" i="7" s="1"/>
  <c r="F61" i="7"/>
  <c r="F60" i="7" s="1"/>
  <c r="E64" i="7"/>
  <c r="E63" i="7" s="1"/>
  <c r="E61" i="7"/>
  <c r="E60" i="7" s="1"/>
  <c r="H38" i="7"/>
  <c r="G38" i="7"/>
  <c r="F38" i="7"/>
  <c r="E38" i="7"/>
  <c r="H46" i="7"/>
  <c r="H44" i="7"/>
  <c r="G46" i="7"/>
  <c r="G44" i="7"/>
  <c r="G43" i="7" s="1"/>
  <c r="F46" i="7"/>
  <c r="F44" i="7"/>
  <c r="F43" i="7" s="1"/>
  <c r="H41" i="7"/>
  <c r="G41" i="7"/>
  <c r="F41" i="7"/>
  <c r="H35" i="7"/>
  <c r="G35" i="7"/>
  <c r="F35" i="7"/>
  <c r="H33" i="7"/>
  <c r="H32" i="7" s="1"/>
  <c r="G33" i="7"/>
  <c r="G32" i="7" s="1"/>
  <c r="F33" i="7"/>
  <c r="F32" i="7" s="1"/>
  <c r="H30" i="7"/>
  <c r="H29" i="7" s="1"/>
  <c r="G30" i="7"/>
  <c r="G29" i="7" s="1"/>
  <c r="F30" i="7"/>
  <c r="F29" i="7" s="1"/>
  <c r="H53" i="7"/>
  <c r="H52" i="7" s="1"/>
  <c r="H56" i="7"/>
  <c r="H55" i="7" s="1"/>
  <c r="G56" i="7"/>
  <c r="G55" i="7" s="1"/>
  <c r="G53" i="7"/>
  <c r="G52" i="7" s="1"/>
  <c r="G48" i="7" s="1"/>
  <c r="F56" i="7"/>
  <c r="F55" i="7" s="1"/>
  <c r="F53" i="7"/>
  <c r="F52" i="7" s="1"/>
  <c r="E56" i="7"/>
  <c r="E55" i="7" s="1"/>
  <c r="E53" i="7"/>
  <c r="E52" i="7" s="1"/>
  <c r="E50" i="7"/>
  <c r="E49" i="7" s="1"/>
  <c r="E46" i="7"/>
  <c r="E44" i="7"/>
  <c r="E43" i="7" s="1"/>
  <c r="E37" i="7"/>
  <c r="E32" i="7"/>
  <c r="E41" i="7"/>
  <c r="E35" i="7"/>
  <c r="E33" i="7"/>
  <c r="E30" i="7"/>
  <c r="E29" i="7" s="1"/>
  <c r="F13" i="7"/>
  <c r="E13" i="7"/>
  <c r="H27" i="7"/>
  <c r="G27" i="7"/>
  <c r="F27" i="7"/>
  <c r="E27" i="7"/>
  <c r="H25" i="7"/>
  <c r="G25" i="7"/>
  <c r="F25" i="7"/>
  <c r="E25" i="7"/>
  <c r="E24" i="7" s="1"/>
  <c r="E19" i="7"/>
  <c r="E18" i="7" s="1"/>
  <c r="E17" i="7" s="1"/>
  <c r="E8" i="7" s="1"/>
  <c r="H19" i="7"/>
  <c r="H18" i="7" s="1"/>
  <c r="H17" i="7" s="1"/>
  <c r="H8" i="7" s="1"/>
  <c r="H85" i="7" s="1"/>
  <c r="G19" i="7"/>
  <c r="G18" i="7" s="1"/>
  <c r="G17" i="7" s="1"/>
  <c r="G8" i="7" s="1"/>
  <c r="G85" i="7" s="1"/>
  <c r="F19" i="7"/>
  <c r="F18" i="7" s="1"/>
  <c r="F17" i="7" s="1"/>
  <c r="G24" i="7" l="1"/>
  <c r="F8" i="7"/>
  <c r="F48" i="7"/>
  <c r="G59" i="7"/>
  <c r="G58" i="7" s="1"/>
  <c r="F24" i="7"/>
  <c r="F37" i="7"/>
  <c r="F23" i="7" s="1"/>
  <c r="F22" i="7" s="1"/>
  <c r="E66" i="7"/>
  <c r="H24" i="7"/>
  <c r="H43" i="7"/>
  <c r="H59" i="7"/>
  <c r="H58" i="7" s="1"/>
  <c r="E59" i="7"/>
  <c r="G37" i="7"/>
  <c r="H37" i="7"/>
  <c r="H48" i="7"/>
  <c r="E48" i="7"/>
  <c r="F59" i="7"/>
  <c r="F58" i="7" s="1"/>
  <c r="E23" i="7"/>
  <c r="H23" i="7" l="1"/>
  <c r="H22" i="7" s="1"/>
  <c r="G23" i="7"/>
  <c r="G22" i="7" s="1"/>
  <c r="E58" i="7"/>
  <c r="E22" i="7"/>
  <c r="E45" i="3"/>
  <c r="E44" i="3" s="1"/>
  <c r="E33" i="3"/>
  <c r="E30" i="3"/>
  <c r="E12" i="3"/>
  <c r="E29" i="3" l="1"/>
  <c r="E50" i="3" s="1"/>
  <c r="H22" i="3"/>
  <c r="H19" i="3"/>
  <c r="H17" i="3"/>
  <c r="H13" i="3"/>
  <c r="G22" i="3"/>
  <c r="G19" i="3"/>
  <c r="G17" i="3"/>
  <c r="G13" i="3"/>
  <c r="F22" i="3"/>
  <c r="F19" i="3"/>
  <c r="F17" i="3"/>
  <c r="F13" i="3"/>
  <c r="F12" i="3" l="1"/>
  <c r="H12" i="3"/>
  <c r="G12" i="3"/>
  <c r="H45" i="3"/>
  <c r="H44" i="3" s="1"/>
  <c r="G44" i="3"/>
  <c r="F45" i="3"/>
  <c r="F44" i="3" s="1"/>
  <c r="H33" i="3"/>
  <c r="F33" i="3"/>
  <c r="H30" i="3"/>
  <c r="F30" i="3"/>
  <c r="H29" i="3" l="1"/>
  <c r="H50" i="3" s="1"/>
  <c r="G29" i="3"/>
  <c r="G50" i="3" s="1"/>
  <c r="F29" i="3"/>
  <c r="F50" i="3" s="1"/>
</calcChain>
</file>

<file path=xl/sharedStrings.xml><?xml version="1.0" encoding="utf-8"?>
<sst xmlns="http://schemas.openxmlformats.org/spreadsheetml/2006/main" count="248" uniqueCount="120">
  <si>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</si>
  <si>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</si>
  <si>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</si>
  <si>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</si>
  <si>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</si>
  <si>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</si>
  <si>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</si>
  <si>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</si>
  <si>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</si>
  <si>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</si>
  <si>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</si>
  <si>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</si>
  <si>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</si>
  <si>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</si>
  <si>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</si>
  <si>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</si>
  <si>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</si>
  <si>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</si>
  <si>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</si>
  <si>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</si>
  <si>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</si>
  <si>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</si>
  <si>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</si>
  <si>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</si>
  <si>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</si>
  <si>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</si>
  <si>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</si>
  <si>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</si>
  <si>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</si>
  <si>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</si>
  <si>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</si>
  <si>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</si>
  <si>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</si>
  <si>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</si>
  <si>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</si>
  <si>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</si>
  <si>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</si>
  <si>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</si>
  <si>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</si>
  <si>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</si>
  <si>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</si>
  <si>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</si>
  <si>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</si>
  <si>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Plan 2022.**</t>
  </si>
  <si>
    <t>UKUPAN DONOS VIŠKA / MANJKA IZ PRETHODNE(IH) GODINE***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</si>
  <si>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</si>
  <si>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</si>
  <si>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</si>
  <si>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</si>
  <si>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</si>
  <si>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Pomoći iz inozemstva i od subjekata unutar općeg proračuna</t>
  </si>
  <si>
    <t>Prihodi iz nadležnog proračuna i od HZZO-a temeljem ugovornih obveza</t>
  </si>
  <si>
    <t>FINANCIJSKI PLAN PRORAČUNSKOG KORISNIKA JEDINICE LOKALNE I PODRUČNE (REGIONALNE) SAMOUPRAVE 
ZA 2023. I PROJEKCIJA ZA 2024. I 2025. GODINU</t>
  </si>
  <si>
    <t>Rashodi za nabavu proizvedene dugotrajne imovine</t>
  </si>
  <si>
    <t>C) PRENESENI VIŠAK ILI PRENESENI MANJAK I VIŠEGODIŠNJI PLAN URAVNOTEŽENJA</t>
  </si>
  <si>
    <t>Naziv</t>
  </si>
  <si>
    <t>Pomoći - državni proračun</t>
  </si>
  <si>
    <t>Pomoći iz inozemstva</t>
  </si>
  <si>
    <t>Prihodi za posebne namjene</t>
  </si>
  <si>
    <t>Donacije</t>
  </si>
  <si>
    <t>Vlastiti</t>
  </si>
  <si>
    <t>Višak prihoda - vlastitit</t>
  </si>
  <si>
    <t>Ukupni rashodi</t>
  </si>
  <si>
    <t>F.P. i dod. Udio u por. na dohodak</t>
  </si>
  <si>
    <t>Pomoći državni proračun</t>
  </si>
  <si>
    <t>Prihod od upravnih i admin.pris.prihodi po posebnim propisima i naknada</t>
  </si>
  <si>
    <t>Prihodi za posebne namjena</t>
  </si>
  <si>
    <t>Prihodi od prodaje proizvoda i robe, usl. i donacija</t>
  </si>
  <si>
    <t>F.P.i dod. udio u por. na dohodak</t>
  </si>
  <si>
    <t>Višak prihoda</t>
  </si>
  <si>
    <t>EUR</t>
  </si>
  <si>
    <t>Predfinanciranje iz žup.pror.</t>
  </si>
  <si>
    <t>Predfinanciranje iz žup. pror.</t>
  </si>
  <si>
    <t>09 Obrazovanje</t>
  </si>
  <si>
    <t>092 Srednješkolsko obrazovanje</t>
  </si>
  <si>
    <t>PROGRAM 2204</t>
  </si>
  <si>
    <t>Srednje školstvo-standard</t>
  </si>
  <si>
    <t>Aktivnost A2204-01</t>
  </si>
  <si>
    <t>Djelatnost srednjih škola</t>
  </si>
  <si>
    <t>Izvor financiranja 45</t>
  </si>
  <si>
    <t>Projekt T2204-04</t>
  </si>
  <si>
    <t>Hitne intervencije u srednjim školama</t>
  </si>
  <si>
    <t>Aktivnost A2204-07</t>
  </si>
  <si>
    <t>Administracija i upravljanje</t>
  </si>
  <si>
    <t>Izvor financiranja 51</t>
  </si>
  <si>
    <t>Državni proračun</t>
  </si>
  <si>
    <t>PROGRAM 2205</t>
  </si>
  <si>
    <t>Srednje školstvo - iznad standarda</t>
  </si>
  <si>
    <t>Aktivnost A2205-12</t>
  </si>
  <si>
    <t>Podizanje kvalitete i standarda u školstvu</t>
  </si>
  <si>
    <t>Izvor financiranja 31</t>
  </si>
  <si>
    <t>Izvor financiranja 41</t>
  </si>
  <si>
    <t>Izvor financiranja 42</t>
  </si>
  <si>
    <t>Izvor financiranja 61</t>
  </si>
  <si>
    <t>Tekuće donacije</t>
  </si>
  <si>
    <t>Izvor financiranja 19</t>
  </si>
  <si>
    <t>Predfinanciranje iz Županije</t>
  </si>
  <si>
    <t>Aktivnost A2205-31</t>
  </si>
  <si>
    <t>Školska shema</t>
  </si>
  <si>
    <t>Izvor financiranja 54</t>
  </si>
  <si>
    <t>PROGRAM 4302</t>
  </si>
  <si>
    <t>Projekti EU</t>
  </si>
  <si>
    <t>Projekt T4302-25</t>
  </si>
  <si>
    <t xml:space="preserve">Inkluzija-korak bliže društvu bez prepreka </t>
  </si>
  <si>
    <t>Izvor financiranja 11</t>
  </si>
  <si>
    <t>Projekt T4302-67</t>
  </si>
  <si>
    <t>Projekt Erasmus GameIng</t>
  </si>
  <si>
    <t>Projekt T4302-95</t>
  </si>
  <si>
    <t>Projekt Erasmus CoLab</t>
  </si>
  <si>
    <t>Projekt T4307-13</t>
  </si>
  <si>
    <t>Projekt Erasmus Plato EU</t>
  </si>
  <si>
    <t>PROGRAM 4307</t>
  </si>
  <si>
    <t>Međunarodni EU projekti</t>
  </si>
  <si>
    <t>Ukupno:</t>
  </si>
  <si>
    <t>Ravnateljica:</t>
  </si>
  <si>
    <t>Anamarija Ivković, dipl. ing</t>
  </si>
  <si>
    <t>Anamarija Ivković, dipl.ing.</t>
  </si>
  <si>
    <t>Anamarija Ivković dipl.ing.</t>
  </si>
  <si>
    <t>PRIRODOSLOVNO-GRAFIČKA ŠKOLA ZADAR</t>
  </si>
  <si>
    <t>096 Dodatne usluge u obrazovanju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</si>
</sst>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0.79998168889431442"/>
        <bgColor indexed="65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</cellStyleXfs>
  <cellXfs count="138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7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4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 applyProtection="1">
      <alignment horizontal="right" wrapText="1"/>
    </xf>
    <xf numFmtId="0" fontId="19" fillId="5" borderId="3" xfId="1" applyNumberFormat="1" applyBorder="1" applyAlignment="1" applyProtection="1">
      <alignment horizontal="left" vertical="center" wrapText="1"/>
    </xf>
    <xf numFmtId="4" fontId="19" fillId="5" borderId="3" xfId="1" applyNumberFormat="1" applyBorder="1" applyAlignment="1">
      <alignment horizontal="right"/>
    </xf>
    <xf numFmtId="0" fontId="19" fillId="5" borderId="3" xfId="1" quotePrefix="1" applyBorder="1" applyAlignment="1">
      <alignment horizontal="left" vertical="center"/>
    </xf>
    <xf numFmtId="0" fontId="19" fillId="5" borderId="3" xfId="1" applyNumberFormat="1" applyBorder="1" applyAlignment="1" applyProtection="1">
      <alignment vertical="center" wrapText="1"/>
    </xf>
    <xf numFmtId="4" fontId="19" fillId="5" borderId="3" xfId="1" applyNumberFormat="1" applyBorder="1" applyAlignment="1" applyProtection="1">
      <alignment horizontal="right" wrapText="1"/>
    </xf>
    <xf numFmtId="0" fontId="21" fillId="0" borderId="3" xfId="0" applyFont="1" applyBorder="1"/>
    <xf numFmtId="0" fontId="22" fillId="0" borderId="3" xfId="0" applyFont="1" applyBorder="1" applyAlignment="1">
      <alignment horizontal="left"/>
    </xf>
    <xf numFmtId="4" fontId="21" fillId="0" borderId="3" xfId="0" applyNumberFormat="1" applyFont="1" applyBorder="1"/>
    <xf numFmtId="0" fontId="20" fillId="0" borderId="0" xfId="0" applyFont="1"/>
    <xf numFmtId="4" fontId="0" fillId="0" borderId="0" xfId="0" applyNumberFormat="1"/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24" fillId="5" borderId="4" xfId="1" applyNumberFormat="1" applyFont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24" fillId="5" borderId="4" xfId="1" applyNumberFormat="1" applyFont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24" fillId="5" borderId="4" xfId="1" applyNumberFormat="1" applyFont="1" applyBorder="1" applyAlignment="1" applyProtection="1">
      <alignment horizontal="left" vertical="center" wrapText="1"/>
    </xf>
    <xf numFmtId="4" fontId="6" fillId="2" borderId="3" xfId="0" applyNumberFormat="1" applyFont="1" applyFill="1" applyBorder="1" applyAlignment="1">
      <alignment horizontal="right"/>
    </xf>
    <xf numFmtId="4" fontId="1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 applyProtection="1">
      <alignment horizontal="right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4" fontId="1" fillId="5" borderId="3" xfId="1" applyNumberFormat="1" applyFont="1" applyBorder="1" applyAlignment="1">
      <alignment horizontal="right"/>
    </xf>
    <xf numFmtId="4" fontId="24" fillId="5" borderId="3" xfId="1" applyNumberFormat="1" applyFont="1" applyBorder="1" applyAlignment="1">
      <alignment horizontal="right"/>
    </xf>
    <xf numFmtId="4" fontId="1" fillId="6" borderId="3" xfId="2" applyNumberFormat="1" applyFont="1" applyBorder="1"/>
    <xf numFmtId="4" fontId="24" fillId="0" borderId="3" xfId="0" applyNumberFormat="1" applyFont="1" applyBorder="1" applyAlignment="1">
      <alignment horizontal="right"/>
    </xf>
    <xf numFmtId="4" fontId="24" fillId="0" borderId="3" xfId="0" applyNumberFormat="1" applyFont="1" applyBorder="1"/>
    <xf numFmtId="0" fontId="20" fillId="0" borderId="0" xfId="0" applyFont="1" applyAlignment="1">
      <alignment vertical="center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23" fillId="0" borderId="1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13" fillId="0" borderId="0" xfId="0" applyFont="1" applyAlignment="1">
      <alignment vertical="center" wrapText="1"/>
    </xf>
    <xf numFmtId="0" fontId="25" fillId="0" borderId="1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8" fillId="2" borderId="1" xfId="0" applyNumberFormat="1" applyFont="1" applyFill="1" applyBorder="1" applyAlignment="1" applyProtection="1">
      <alignment horizontal="left" vertical="center" wrapText="1"/>
    </xf>
    <xf numFmtId="0" fontId="18" fillId="2" borderId="2" xfId="0" applyNumberFormat="1" applyFont="1" applyFill="1" applyBorder="1" applyAlignment="1" applyProtection="1">
      <alignment horizontal="left" vertical="center" wrapText="1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24" fillId="5" borderId="1" xfId="1" applyNumberFormat="1" applyFont="1" applyBorder="1" applyAlignment="1" applyProtection="1">
      <alignment horizontal="left" vertical="center" wrapText="1"/>
    </xf>
    <xf numFmtId="0" fontId="24" fillId="5" borderId="2" xfId="1" applyNumberFormat="1" applyFont="1" applyBorder="1" applyAlignment="1" applyProtection="1">
      <alignment horizontal="left" vertical="center" wrapText="1"/>
    </xf>
    <xf numFmtId="0" fontId="24" fillId="5" borderId="4" xfId="1" applyNumberFormat="1" applyFont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2"/>
    </xf>
    <xf numFmtId="0" fontId="3" fillId="2" borderId="2" xfId="0" applyNumberFormat="1" applyFont="1" applyFill="1" applyBorder="1" applyAlignment="1" applyProtection="1">
      <alignment horizontal="left" vertical="center" wrapText="1" indent="2"/>
    </xf>
    <xf numFmtId="0" fontId="3" fillId="2" borderId="4" xfId="0" applyNumberFormat="1" applyFont="1" applyFill="1" applyBorder="1" applyAlignment="1" applyProtection="1">
      <alignment horizontal="left" vertical="center" wrapText="1" indent="2"/>
    </xf>
    <xf numFmtId="0" fontId="10" fillId="2" borderId="3" xfId="0" quotePrefix="1" applyFont="1" applyFill="1" applyBorder="1" applyAlignment="1">
      <alignment horizontal="left" vertical="center" wrapText="1" indent="1"/>
    </xf>
  </cellXfs>
  <cellStyles count="3">
    <cellStyle name="20% - Isticanje3" xfId="1" builtinId="38"/>
    <cellStyle name="20% - Isticanje5" xfId="2" builtinId="46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opLeftCell="A13" workbookViewId="0">
      <selection activeCell="H28" sqref="H28"/>
    </sheetView>
  </sheetViews>
  <sheetFormatPr defaultRowHeight="15" x14ac:dyDescent="0.25"/>
  <cols>
    <col min="5" max="9" width="25.28515625" customWidth="1"/>
  </cols>
  <sheetData>
    <row r="1" spans="1:9" ht="27" customHeight="1" x14ac:dyDescent="0.25">
      <c r="A1" s="85" t="s">
        <v>118</v>
      </c>
    </row>
    <row r="2" spans="1:9" ht="42" customHeight="1" x14ac:dyDescent="0.25">
      <c r="A2" s="88" t="s">
        <v>52</v>
      </c>
      <c r="B2" s="88"/>
      <c r="C2" s="88"/>
      <c r="D2" s="88"/>
      <c r="E2" s="88"/>
      <c r="F2" s="88"/>
      <c r="G2" s="88"/>
      <c r="H2" s="88"/>
      <c r="I2" s="88"/>
    </row>
    <row r="3" spans="1:9" ht="18" customHeight="1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ht="15.75" x14ac:dyDescent="0.25">
      <c r="A4" s="88" t="s">
        <v>33</v>
      </c>
      <c r="B4" s="88"/>
      <c r="C4" s="88"/>
      <c r="D4" s="88"/>
      <c r="E4" s="88"/>
      <c r="F4" s="88"/>
      <c r="G4" s="88"/>
      <c r="H4" s="90"/>
      <c r="I4" s="90"/>
    </row>
    <row r="5" spans="1:9" ht="18" x14ac:dyDescent="0.25">
      <c r="A5" s="5"/>
      <c r="B5" s="5"/>
      <c r="C5" s="5"/>
      <c r="D5" s="5"/>
      <c r="E5" s="5"/>
      <c r="F5" s="5"/>
      <c r="G5" s="5"/>
      <c r="H5" s="6"/>
      <c r="I5" s="6"/>
    </row>
    <row r="6" spans="1:9" ht="18" customHeight="1" x14ac:dyDescent="0.25">
      <c r="A6" s="88" t="s">
        <v>41</v>
      </c>
      <c r="B6" s="89"/>
      <c r="C6" s="89"/>
      <c r="D6" s="89"/>
      <c r="E6" s="89"/>
      <c r="F6" s="89"/>
      <c r="G6" s="89"/>
      <c r="H6" s="89"/>
      <c r="I6" s="89"/>
    </row>
    <row r="7" spans="1:9" ht="18" x14ac:dyDescent="0.25">
      <c r="A7" s="1"/>
      <c r="B7" s="2"/>
      <c r="C7" s="2"/>
      <c r="D7" s="2"/>
      <c r="E7" s="7"/>
      <c r="F7" s="8"/>
      <c r="G7" s="8"/>
      <c r="H7" s="8"/>
      <c r="I7" s="45" t="s">
        <v>70</v>
      </c>
    </row>
    <row r="8" spans="1:9" ht="25.5" x14ac:dyDescent="0.25">
      <c r="A8" s="33"/>
      <c r="B8" s="34"/>
      <c r="C8" s="34"/>
      <c r="D8" s="35"/>
      <c r="E8" s="36"/>
      <c r="F8" s="4" t="s">
        <v>43</v>
      </c>
      <c r="G8" s="4" t="s">
        <v>47</v>
      </c>
      <c r="H8" s="4" t="s">
        <v>48</v>
      </c>
      <c r="I8" s="4" t="s">
        <v>49</v>
      </c>
    </row>
    <row r="9" spans="1:9" x14ac:dyDescent="0.25">
      <c r="A9" s="91" t="s">
        <v>0</v>
      </c>
      <c r="B9" s="92"/>
      <c r="C9" s="92"/>
      <c r="D9" s="92"/>
      <c r="E9" s="93"/>
      <c r="F9" s="37">
        <v>999461</v>
      </c>
      <c r="G9" s="37">
        <v>987779.99</v>
      </c>
      <c r="H9" s="37">
        <v>982850.36</v>
      </c>
      <c r="I9" s="37">
        <v>1005488.39</v>
      </c>
    </row>
    <row r="10" spans="1:9" x14ac:dyDescent="0.25">
      <c r="A10" s="94" t="s">
        <v>1</v>
      </c>
      <c r="B10" s="87"/>
      <c r="C10" s="87"/>
      <c r="D10" s="87"/>
      <c r="E10" s="95"/>
      <c r="F10" s="38">
        <v>999461.14</v>
      </c>
      <c r="G10" s="38">
        <v>987779.99</v>
      </c>
      <c r="H10" s="38">
        <v>982850.36</v>
      </c>
      <c r="I10" s="38">
        <v>1005488.39</v>
      </c>
    </row>
    <row r="11" spans="1:9" x14ac:dyDescent="0.25">
      <c r="A11" s="96" t="s">
        <v>2</v>
      </c>
      <c r="B11" s="95"/>
      <c r="C11" s="95"/>
      <c r="D11" s="95"/>
      <c r="E11" s="95"/>
      <c r="F11" s="38"/>
      <c r="G11" s="38"/>
      <c r="H11" s="38"/>
      <c r="I11" s="38"/>
    </row>
    <row r="12" spans="1:9" x14ac:dyDescent="0.25">
      <c r="A12" s="46" t="s">
        <v>3</v>
      </c>
      <c r="B12" s="47"/>
      <c r="C12" s="47"/>
      <c r="D12" s="47"/>
      <c r="E12" s="47"/>
      <c r="F12" s="37">
        <v>1125019.49</v>
      </c>
      <c r="G12" s="37">
        <v>990961</v>
      </c>
      <c r="H12" s="37">
        <v>986110.89</v>
      </c>
      <c r="I12" s="37">
        <v>1008830.43</v>
      </c>
    </row>
    <row r="13" spans="1:9" x14ac:dyDescent="0.25">
      <c r="A13" s="86" t="s">
        <v>4</v>
      </c>
      <c r="B13" s="87"/>
      <c r="C13" s="87"/>
      <c r="D13" s="87"/>
      <c r="E13" s="87"/>
      <c r="F13" s="38"/>
      <c r="G13" s="38">
        <v>988044.99</v>
      </c>
      <c r="H13" s="38">
        <v>983121.97</v>
      </c>
      <c r="I13" s="39">
        <v>1005766.83</v>
      </c>
    </row>
    <row r="14" spans="1:9" x14ac:dyDescent="0.25">
      <c r="A14" s="100" t="s">
        <v>5</v>
      </c>
      <c r="B14" s="95"/>
      <c r="C14" s="95"/>
      <c r="D14" s="95"/>
      <c r="E14" s="95"/>
      <c r="F14" s="40"/>
      <c r="G14" s="40">
        <v>2916</v>
      </c>
      <c r="H14" s="40">
        <v>2988.92</v>
      </c>
      <c r="I14" s="39">
        <v>3063.6</v>
      </c>
    </row>
    <row r="15" spans="1:9" x14ac:dyDescent="0.25">
      <c r="A15" s="99" t="s">
        <v>6</v>
      </c>
      <c r="B15" s="92"/>
      <c r="C15" s="92"/>
      <c r="D15" s="92"/>
      <c r="E15" s="92"/>
      <c r="F15" s="37">
        <v>-125558</v>
      </c>
      <c r="G15" s="41">
        <v>-3181</v>
      </c>
      <c r="H15" s="41">
        <v>-3261</v>
      </c>
      <c r="I15" s="41">
        <v>-3342</v>
      </c>
    </row>
    <row r="16" spans="1:9" ht="18" x14ac:dyDescent="0.25">
      <c r="A16" s="5"/>
      <c r="B16" s="9"/>
      <c r="C16" s="9"/>
      <c r="D16" s="9"/>
      <c r="E16" s="9"/>
      <c r="F16" s="9"/>
      <c r="G16" s="3"/>
      <c r="H16" s="3"/>
      <c r="I16" s="3"/>
    </row>
    <row r="17" spans="1:9" ht="18" customHeight="1" x14ac:dyDescent="0.25">
      <c r="A17" s="88" t="s">
        <v>42</v>
      </c>
      <c r="B17" s="89"/>
      <c r="C17" s="89"/>
      <c r="D17" s="89"/>
      <c r="E17" s="89"/>
      <c r="F17" s="89"/>
      <c r="G17" s="89"/>
      <c r="H17" s="89"/>
      <c r="I17" s="89"/>
    </row>
    <row r="18" spans="1:9" ht="18" x14ac:dyDescent="0.25">
      <c r="A18" s="27"/>
      <c r="B18" s="25"/>
      <c r="C18" s="25"/>
      <c r="D18" s="25"/>
      <c r="E18" s="25"/>
      <c r="F18" s="25"/>
      <c r="G18" s="26"/>
      <c r="H18" s="26"/>
      <c r="I18" s="26"/>
    </row>
    <row r="19" spans="1:9" ht="25.5" x14ac:dyDescent="0.25">
      <c r="A19" s="33"/>
      <c r="B19" s="34"/>
      <c r="C19" s="34"/>
      <c r="D19" s="35"/>
      <c r="E19" s="36"/>
      <c r="F19" s="4" t="s">
        <v>12</v>
      </c>
      <c r="G19" s="4" t="s">
        <v>47</v>
      </c>
      <c r="H19" s="4" t="s">
        <v>48</v>
      </c>
      <c r="I19" s="4" t="s">
        <v>49</v>
      </c>
    </row>
    <row r="20" spans="1:9" ht="15.75" customHeight="1" x14ac:dyDescent="0.25">
      <c r="A20" s="94" t="s">
        <v>8</v>
      </c>
      <c r="B20" s="97"/>
      <c r="C20" s="97"/>
      <c r="D20" s="97"/>
      <c r="E20" s="98"/>
      <c r="F20" s="40"/>
      <c r="G20" s="40"/>
      <c r="H20" s="40"/>
      <c r="I20" s="40"/>
    </row>
    <row r="21" spans="1:9" x14ac:dyDescent="0.25">
      <c r="A21" s="94" t="s">
        <v>9</v>
      </c>
      <c r="B21" s="87"/>
      <c r="C21" s="87"/>
      <c r="D21" s="87"/>
      <c r="E21" s="87"/>
      <c r="F21" s="40"/>
      <c r="G21" s="40"/>
      <c r="H21" s="40"/>
      <c r="I21" s="40"/>
    </row>
    <row r="22" spans="1:9" x14ac:dyDescent="0.25">
      <c r="A22" s="99" t="s">
        <v>10</v>
      </c>
      <c r="B22" s="92"/>
      <c r="C22" s="92"/>
      <c r="D22" s="92"/>
      <c r="E22" s="92"/>
      <c r="F22" s="37">
        <v>0</v>
      </c>
      <c r="G22" s="37">
        <v>0</v>
      </c>
      <c r="H22" s="37">
        <v>0</v>
      </c>
      <c r="I22" s="37">
        <v>0</v>
      </c>
    </row>
    <row r="23" spans="1:9" ht="18" x14ac:dyDescent="0.25">
      <c r="A23" s="24"/>
      <c r="B23" s="25"/>
      <c r="C23" s="25"/>
      <c r="D23" s="25"/>
      <c r="E23" s="25"/>
      <c r="F23" s="25"/>
      <c r="G23" s="26"/>
      <c r="H23" s="26"/>
      <c r="I23" s="26"/>
    </row>
    <row r="24" spans="1:9" ht="18" customHeight="1" x14ac:dyDescent="0.25">
      <c r="A24" s="88" t="s">
        <v>54</v>
      </c>
      <c r="B24" s="89"/>
      <c r="C24" s="89"/>
      <c r="D24" s="89"/>
      <c r="E24" s="89"/>
      <c r="F24" s="89"/>
      <c r="G24" s="89"/>
      <c r="H24" s="89"/>
      <c r="I24" s="89"/>
    </row>
    <row r="25" spans="1:9" ht="18" x14ac:dyDescent="0.25">
      <c r="A25" s="24"/>
      <c r="B25" s="25"/>
      <c r="C25" s="25"/>
      <c r="D25" s="25"/>
      <c r="E25" s="25"/>
      <c r="F25" s="25"/>
      <c r="G25" s="26"/>
      <c r="H25" s="26"/>
      <c r="I25" s="26"/>
    </row>
    <row r="26" spans="1:9" ht="25.5" x14ac:dyDescent="0.25">
      <c r="A26" s="33"/>
      <c r="B26" s="34"/>
      <c r="C26" s="34"/>
      <c r="D26" s="35"/>
      <c r="E26" s="36"/>
      <c r="F26" s="4" t="s">
        <v>12</v>
      </c>
      <c r="G26" s="4" t="s">
        <v>47</v>
      </c>
      <c r="H26" s="4" t="s">
        <v>48</v>
      </c>
      <c r="I26" s="4" t="s">
        <v>49</v>
      </c>
    </row>
    <row r="27" spans="1:9" x14ac:dyDescent="0.25">
      <c r="A27" s="103" t="s">
        <v>44</v>
      </c>
      <c r="B27" s="104"/>
      <c r="C27" s="104"/>
      <c r="D27" s="104"/>
      <c r="E27" s="105"/>
      <c r="F27" s="42">
        <v>125558</v>
      </c>
      <c r="G27" s="42">
        <v>3181</v>
      </c>
      <c r="H27" s="42">
        <v>3261</v>
      </c>
      <c r="I27" s="43">
        <v>-3342</v>
      </c>
    </row>
    <row r="28" spans="1:9" ht="30" customHeight="1" x14ac:dyDescent="0.25">
      <c r="A28" s="106" t="s">
        <v>7</v>
      </c>
      <c r="B28" s="107"/>
      <c r="C28" s="107"/>
      <c r="D28" s="107"/>
      <c r="E28" s="108"/>
      <c r="F28" s="44">
        <v>125558</v>
      </c>
      <c r="G28" s="44">
        <v>3181</v>
      </c>
      <c r="H28" s="44">
        <v>3261</v>
      </c>
      <c r="I28" s="41">
        <v>-3342</v>
      </c>
    </row>
    <row r="31" spans="1:9" x14ac:dyDescent="0.25">
      <c r="A31" s="86" t="s">
        <v>11</v>
      </c>
      <c r="B31" s="87"/>
      <c r="C31" s="87"/>
      <c r="D31" s="87"/>
      <c r="E31" s="87"/>
      <c r="F31" s="40">
        <v>0</v>
      </c>
      <c r="G31" s="40">
        <v>0</v>
      </c>
      <c r="H31" s="40">
        <v>0</v>
      </c>
      <c r="I31" s="40">
        <v>0</v>
      </c>
    </row>
    <row r="32" spans="1:9" ht="11.25" customHeight="1" x14ac:dyDescent="0.25">
      <c r="A32" s="19"/>
      <c r="B32" s="20"/>
      <c r="C32" s="20"/>
      <c r="D32" s="20"/>
      <c r="E32" s="20"/>
      <c r="F32" s="21"/>
      <c r="G32" s="21"/>
      <c r="H32" s="21"/>
      <c r="I32" s="21"/>
    </row>
    <row r="33" spans="1:9" ht="8.25" customHeight="1" x14ac:dyDescent="0.25"/>
    <row r="34" spans="1:9" x14ac:dyDescent="0.25">
      <c r="A34" s="101" t="s">
        <v>45</v>
      </c>
      <c r="B34" s="102"/>
      <c r="C34" s="102"/>
      <c r="D34" s="102"/>
      <c r="E34" s="102"/>
      <c r="F34" s="102"/>
      <c r="G34" s="102"/>
      <c r="H34" s="102"/>
      <c r="I34" s="102"/>
    </row>
    <row r="35" spans="1:9" ht="8.25" customHeight="1" x14ac:dyDescent="0.25"/>
    <row r="36" spans="1:9" ht="29.25" customHeight="1" x14ac:dyDescent="0.25">
      <c r="A36" s="101" t="s">
        <v>46</v>
      </c>
      <c r="B36" s="102"/>
      <c r="C36" s="102"/>
      <c r="D36" s="102"/>
      <c r="E36" s="102"/>
      <c r="F36" s="102"/>
      <c r="G36" s="102"/>
      <c r="H36" s="102"/>
      <c r="I36" s="102"/>
    </row>
    <row r="38" spans="1:9" x14ac:dyDescent="0.25">
      <c r="E38" s="59"/>
      <c r="H38" s="59" t="s">
        <v>114</v>
      </c>
    </row>
    <row r="39" spans="1:9" x14ac:dyDescent="0.25">
      <c r="H39" s="59" t="s">
        <v>115</v>
      </c>
    </row>
    <row r="40" spans="1:9" x14ac:dyDescent="0.25">
      <c r="E40" s="59"/>
    </row>
  </sheetData>
  <mergeCells count="19">
    <mergeCell ref="A36:I36"/>
    <mergeCell ref="A24:I24"/>
    <mergeCell ref="A31:E31"/>
    <mergeCell ref="A34:I34"/>
    <mergeCell ref="A27:E27"/>
    <mergeCell ref="A28:E28"/>
    <mergeCell ref="A20:E20"/>
    <mergeCell ref="A21:E21"/>
    <mergeCell ref="A22:E22"/>
    <mergeCell ref="A14:E14"/>
    <mergeCell ref="A15:E15"/>
    <mergeCell ref="A13:E13"/>
    <mergeCell ref="A6:I6"/>
    <mergeCell ref="A17:I17"/>
    <mergeCell ref="A2:I2"/>
    <mergeCell ref="A4:I4"/>
    <mergeCell ref="A9:E9"/>
    <mergeCell ref="A10:E10"/>
    <mergeCell ref="A11:E11"/>
  </mergeCells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opLeftCell="A31" workbookViewId="0">
      <selection activeCell="G58" sqref="G58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8" width="25.28515625" customWidth="1"/>
  </cols>
  <sheetData>
    <row r="1" spans="1:8" ht="20.25" customHeight="1" x14ac:dyDescent="0.25">
      <c r="A1" s="59" t="s">
        <v>118</v>
      </c>
    </row>
    <row r="2" spans="1:8" ht="19.5" customHeight="1" x14ac:dyDescent="0.25">
      <c r="A2" s="59"/>
    </row>
    <row r="3" spans="1:8" ht="42" customHeight="1" x14ac:dyDescent="0.25">
      <c r="A3" s="88" t="s">
        <v>52</v>
      </c>
      <c r="B3" s="88"/>
      <c r="C3" s="88"/>
      <c r="D3" s="88"/>
      <c r="E3" s="88"/>
      <c r="F3" s="88"/>
      <c r="G3" s="88"/>
      <c r="H3" s="88"/>
    </row>
    <row r="4" spans="1:8" ht="18" customHeight="1" x14ac:dyDescent="0.25">
      <c r="A4" s="5"/>
      <c r="B4" s="5"/>
      <c r="C4" s="5"/>
      <c r="D4" s="5"/>
      <c r="E4" s="5"/>
      <c r="F4" s="5"/>
      <c r="G4" s="5"/>
      <c r="H4" s="5"/>
    </row>
    <row r="5" spans="1:8" ht="15.75" x14ac:dyDescent="0.25">
      <c r="A5" s="88" t="s">
        <v>33</v>
      </c>
      <c r="B5" s="88"/>
      <c r="C5" s="88"/>
      <c r="D5" s="88"/>
      <c r="E5" s="88"/>
      <c r="F5" s="88"/>
      <c r="G5" s="90"/>
      <c r="H5" s="90"/>
    </row>
    <row r="6" spans="1:8" ht="18" x14ac:dyDescent="0.25">
      <c r="A6" s="5"/>
      <c r="B6" s="5"/>
      <c r="C6" s="5"/>
      <c r="D6" s="5"/>
      <c r="E6" s="5"/>
      <c r="F6" s="5"/>
      <c r="G6" s="6"/>
      <c r="H6" s="6"/>
    </row>
    <row r="7" spans="1:8" ht="18" customHeight="1" x14ac:dyDescent="0.25">
      <c r="A7" s="88" t="s">
        <v>14</v>
      </c>
      <c r="B7" s="89"/>
      <c r="C7" s="89"/>
      <c r="D7" s="89"/>
      <c r="E7" s="89"/>
      <c r="F7" s="89"/>
      <c r="G7" s="89"/>
      <c r="H7" s="89"/>
    </row>
    <row r="8" spans="1:8" ht="18" x14ac:dyDescent="0.25">
      <c r="A8" s="5"/>
      <c r="B8" s="5"/>
      <c r="C8" s="5"/>
      <c r="D8" s="5"/>
      <c r="E8" s="5"/>
      <c r="F8" s="5"/>
      <c r="G8" s="6"/>
      <c r="H8" s="6"/>
    </row>
    <row r="9" spans="1:8" ht="15.75" x14ac:dyDescent="0.25">
      <c r="A9" s="88" t="s">
        <v>1</v>
      </c>
      <c r="B9" s="112"/>
      <c r="C9" s="112"/>
      <c r="D9" s="112"/>
      <c r="E9" s="112"/>
      <c r="F9" s="112"/>
      <c r="G9" s="112"/>
      <c r="H9" s="112"/>
    </row>
    <row r="10" spans="1:8" ht="18" x14ac:dyDescent="0.25">
      <c r="A10" s="5"/>
      <c r="B10" s="5"/>
      <c r="C10" s="5"/>
      <c r="D10" s="5"/>
      <c r="E10" s="5"/>
      <c r="F10" s="5"/>
      <c r="G10" s="6"/>
      <c r="H10" s="6"/>
    </row>
    <row r="11" spans="1:8" ht="25.5" x14ac:dyDescent="0.25">
      <c r="A11" s="23" t="s">
        <v>15</v>
      </c>
      <c r="B11" s="22" t="s">
        <v>16</v>
      </c>
      <c r="C11" s="22" t="s">
        <v>17</v>
      </c>
      <c r="D11" s="22" t="s">
        <v>13</v>
      </c>
      <c r="E11" s="23" t="s">
        <v>12</v>
      </c>
      <c r="F11" s="23" t="s">
        <v>47</v>
      </c>
      <c r="G11" s="23" t="s">
        <v>48</v>
      </c>
      <c r="H11" s="23" t="s">
        <v>49</v>
      </c>
    </row>
    <row r="12" spans="1:8" ht="15.75" customHeight="1" x14ac:dyDescent="0.25">
      <c r="A12" s="12">
        <v>6</v>
      </c>
      <c r="B12" s="12"/>
      <c r="C12" s="12"/>
      <c r="D12" s="12" t="s">
        <v>18</v>
      </c>
      <c r="E12" s="76">
        <f>SUM(E14:E24)</f>
        <v>999461.14</v>
      </c>
      <c r="F12" s="76">
        <f>SUM(F13,F17,F19,F22)</f>
        <v>987779.99</v>
      </c>
      <c r="G12" s="76">
        <f>SUM(G13,G17,G19,G22)</f>
        <v>982850.3600000001</v>
      </c>
      <c r="H12" s="76">
        <f>SUM(H13,H17,H19,H22)</f>
        <v>1005488.3900000001</v>
      </c>
    </row>
    <row r="13" spans="1:8" ht="38.25" x14ac:dyDescent="0.25">
      <c r="A13" s="12"/>
      <c r="B13" s="17">
        <v>63</v>
      </c>
      <c r="C13" s="17"/>
      <c r="D13" s="17" t="s">
        <v>50</v>
      </c>
      <c r="E13" s="49"/>
      <c r="F13" s="49">
        <f>SUM(F14:F15)</f>
        <v>905060.43</v>
      </c>
      <c r="G13" s="49">
        <f>SUM(G14:G15)</f>
        <v>899995.91</v>
      </c>
      <c r="H13" s="49">
        <f>SUM(H14:H15)</f>
        <v>922495.81</v>
      </c>
    </row>
    <row r="14" spans="1:8" x14ac:dyDescent="0.25">
      <c r="A14" s="13"/>
      <c r="B14" s="13"/>
      <c r="C14" s="14">
        <v>51</v>
      </c>
      <c r="D14" s="14" t="s">
        <v>64</v>
      </c>
      <c r="E14" s="49">
        <v>847779.83999999997</v>
      </c>
      <c r="F14" s="49">
        <v>866074.26</v>
      </c>
      <c r="G14" s="49">
        <v>887726.11</v>
      </c>
      <c r="H14" s="49">
        <v>909919.26</v>
      </c>
    </row>
    <row r="15" spans="1:8" x14ac:dyDescent="0.25">
      <c r="A15" s="13"/>
      <c r="B15" s="30"/>
      <c r="C15" s="14">
        <v>54</v>
      </c>
      <c r="D15" s="14" t="s">
        <v>57</v>
      </c>
      <c r="E15" s="49">
        <v>62650.92</v>
      </c>
      <c r="F15" s="49">
        <v>38986.17</v>
      </c>
      <c r="G15" s="49">
        <v>12269.8</v>
      </c>
      <c r="H15" s="49">
        <v>12576.55</v>
      </c>
    </row>
    <row r="16" spans="1:8" x14ac:dyDescent="0.25">
      <c r="A16" s="13"/>
      <c r="B16" s="30"/>
      <c r="C16" s="14">
        <v>19</v>
      </c>
      <c r="D16" s="14" t="s">
        <v>71</v>
      </c>
      <c r="E16" s="49">
        <v>1237.93</v>
      </c>
      <c r="F16" s="49"/>
      <c r="G16" s="49"/>
      <c r="H16" s="49"/>
    </row>
    <row r="17" spans="1:8" ht="51" x14ac:dyDescent="0.25">
      <c r="A17" s="13"/>
      <c r="B17" s="13">
        <v>65</v>
      </c>
      <c r="C17" s="14"/>
      <c r="D17" s="18" t="s">
        <v>65</v>
      </c>
      <c r="E17" s="49"/>
      <c r="F17" s="49">
        <f>SUM(F18)</f>
        <v>132</v>
      </c>
      <c r="G17" s="49">
        <f>SUM(G18)</f>
        <v>135.30000000000001</v>
      </c>
      <c r="H17" s="49">
        <f>SUM(H18)</f>
        <v>138.68</v>
      </c>
    </row>
    <row r="18" spans="1:8" x14ac:dyDescent="0.25">
      <c r="A18" s="13"/>
      <c r="B18" s="30"/>
      <c r="C18" s="14">
        <v>41</v>
      </c>
      <c r="D18" s="14" t="s">
        <v>66</v>
      </c>
      <c r="E18" s="49">
        <v>132.72</v>
      </c>
      <c r="F18" s="49">
        <v>132</v>
      </c>
      <c r="G18" s="49">
        <v>135.30000000000001</v>
      </c>
      <c r="H18" s="49">
        <v>138.68</v>
      </c>
    </row>
    <row r="19" spans="1:8" ht="25.5" x14ac:dyDescent="0.25">
      <c r="A19" s="13"/>
      <c r="B19" s="13">
        <v>66</v>
      </c>
      <c r="C19" s="14"/>
      <c r="D19" s="18" t="s">
        <v>67</v>
      </c>
      <c r="E19" s="49"/>
      <c r="F19" s="49">
        <f>SUM(F20:F21)</f>
        <v>3910</v>
      </c>
      <c r="G19" s="49">
        <f>SUM(G20:G21)</f>
        <v>4007.79</v>
      </c>
      <c r="H19" s="49">
        <f>SUM(H20:H21)</f>
        <v>4107.8900000000003</v>
      </c>
    </row>
    <row r="20" spans="1:8" x14ac:dyDescent="0.25">
      <c r="A20" s="13"/>
      <c r="B20" s="30"/>
      <c r="C20" s="14">
        <v>31</v>
      </c>
      <c r="D20" s="14" t="s">
        <v>40</v>
      </c>
      <c r="E20" s="49">
        <v>2589.98</v>
      </c>
      <c r="F20" s="49">
        <v>3778</v>
      </c>
      <c r="G20" s="49">
        <v>3872.49</v>
      </c>
      <c r="H20" s="49">
        <v>3969.21</v>
      </c>
    </row>
    <row r="21" spans="1:8" x14ac:dyDescent="0.25">
      <c r="A21" s="13"/>
      <c r="B21" s="30"/>
      <c r="C21" s="14">
        <v>61</v>
      </c>
      <c r="D21" s="14" t="s">
        <v>59</v>
      </c>
      <c r="E21" s="49">
        <v>132.72</v>
      </c>
      <c r="F21" s="49">
        <v>132</v>
      </c>
      <c r="G21" s="49">
        <v>135.30000000000001</v>
      </c>
      <c r="H21" s="49">
        <v>138.68</v>
      </c>
    </row>
    <row r="22" spans="1:8" ht="38.25" x14ac:dyDescent="0.25">
      <c r="A22" s="13"/>
      <c r="B22" s="13">
        <v>67</v>
      </c>
      <c r="C22" s="14"/>
      <c r="D22" s="17" t="s">
        <v>51</v>
      </c>
      <c r="E22" s="49"/>
      <c r="F22" s="49">
        <f>SUM(F23:F24)</f>
        <v>78677.56</v>
      </c>
      <c r="G22" s="49">
        <f>SUM(G23:G24)</f>
        <v>78711.360000000001</v>
      </c>
      <c r="H22" s="49">
        <f>SUM(H23:H24)</f>
        <v>78746.010000000009</v>
      </c>
    </row>
    <row r="23" spans="1:8" x14ac:dyDescent="0.25">
      <c r="A23" s="13"/>
      <c r="B23" s="13"/>
      <c r="C23" s="14">
        <v>11</v>
      </c>
      <c r="D23" s="18" t="s">
        <v>19</v>
      </c>
      <c r="E23" s="49">
        <v>2017.39</v>
      </c>
      <c r="F23" s="49">
        <v>1352.18</v>
      </c>
      <c r="G23" s="49">
        <v>1385.98</v>
      </c>
      <c r="H23" s="49">
        <v>1420.63</v>
      </c>
    </row>
    <row r="24" spans="1:8" ht="25.5" x14ac:dyDescent="0.25">
      <c r="A24" s="13"/>
      <c r="B24" s="13"/>
      <c r="C24" s="14">
        <v>45</v>
      </c>
      <c r="D24" s="18" t="s">
        <v>68</v>
      </c>
      <c r="E24" s="49">
        <v>82919.64</v>
      </c>
      <c r="F24" s="49">
        <v>77325.38</v>
      </c>
      <c r="G24" s="49">
        <v>77325.38</v>
      </c>
      <c r="H24" s="49">
        <v>77325.38</v>
      </c>
    </row>
    <row r="25" spans="1:8" ht="69" customHeight="1" x14ac:dyDescent="0.25"/>
    <row r="26" spans="1:8" ht="15.75" x14ac:dyDescent="0.25">
      <c r="A26" s="88" t="s">
        <v>20</v>
      </c>
      <c r="B26" s="112"/>
      <c r="C26" s="112"/>
      <c r="D26" s="112"/>
      <c r="E26" s="112"/>
      <c r="F26" s="112"/>
      <c r="G26" s="112"/>
      <c r="H26" s="112"/>
    </row>
    <row r="27" spans="1:8" ht="18" x14ac:dyDescent="0.25">
      <c r="A27" s="5"/>
      <c r="B27" s="5"/>
      <c r="C27" s="5"/>
      <c r="D27" s="5"/>
      <c r="E27" s="5"/>
      <c r="F27" s="5"/>
      <c r="G27" s="6"/>
      <c r="H27" s="6"/>
    </row>
    <row r="28" spans="1:8" ht="25.5" x14ac:dyDescent="0.25">
      <c r="A28" s="23" t="s">
        <v>15</v>
      </c>
      <c r="B28" s="22" t="s">
        <v>16</v>
      </c>
      <c r="C28" s="22" t="s">
        <v>17</v>
      </c>
      <c r="D28" s="22" t="s">
        <v>21</v>
      </c>
      <c r="E28" s="23" t="s">
        <v>12</v>
      </c>
      <c r="F28" s="23" t="s">
        <v>47</v>
      </c>
      <c r="G28" s="23" t="s">
        <v>48</v>
      </c>
      <c r="H28" s="23" t="s">
        <v>49</v>
      </c>
    </row>
    <row r="29" spans="1:8" ht="15.75" customHeight="1" x14ac:dyDescent="0.25">
      <c r="A29" s="12">
        <v>3</v>
      </c>
      <c r="B29" s="12"/>
      <c r="C29" s="12"/>
      <c r="D29" s="12" t="s">
        <v>22</v>
      </c>
      <c r="E29" s="76">
        <f>SUM(E30,E33)</f>
        <v>1120639.6400000001</v>
      </c>
      <c r="F29" s="76">
        <f>SUM(F30,F33)</f>
        <v>988044.99</v>
      </c>
      <c r="G29" s="76">
        <f>SUM(G30,G33)</f>
        <v>983121.97</v>
      </c>
      <c r="H29" s="76">
        <f>SUM(H30,H33)</f>
        <v>1005766.8300000001</v>
      </c>
    </row>
    <row r="30" spans="1:8" ht="15.75" customHeight="1" x14ac:dyDescent="0.25">
      <c r="A30" s="51"/>
      <c r="B30" s="51">
        <v>31</v>
      </c>
      <c r="C30" s="51"/>
      <c r="D30" s="51" t="s">
        <v>23</v>
      </c>
      <c r="E30" s="52">
        <f>SUM(E31:E32)</f>
        <v>853457.17</v>
      </c>
      <c r="F30" s="52">
        <f>SUM(F31:F32)</f>
        <v>873696.54</v>
      </c>
      <c r="G30" s="52">
        <v>895538.95</v>
      </c>
      <c r="H30" s="52">
        <f>SUM(H31:H32)</f>
        <v>917927.42</v>
      </c>
    </row>
    <row r="31" spans="1:8" x14ac:dyDescent="0.25">
      <c r="A31" s="13"/>
      <c r="B31" s="13"/>
      <c r="C31" s="14">
        <v>51</v>
      </c>
      <c r="D31" s="14" t="s">
        <v>56</v>
      </c>
      <c r="E31" s="49">
        <v>837390.14</v>
      </c>
      <c r="F31" s="49">
        <v>862986</v>
      </c>
      <c r="G31" s="49">
        <v>884560.64</v>
      </c>
      <c r="H31" s="49">
        <v>906674.66</v>
      </c>
    </row>
    <row r="32" spans="1:8" x14ac:dyDescent="0.25">
      <c r="A32" s="13"/>
      <c r="B32" s="13"/>
      <c r="C32" s="14">
        <v>54</v>
      </c>
      <c r="D32" s="14" t="s">
        <v>57</v>
      </c>
      <c r="E32" s="49">
        <v>16067.03</v>
      </c>
      <c r="F32" s="49">
        <v>10710.54</v>
      </c>
      <c r="G32" s="49">
        <v>10978.31</v>
      </c>
      <c r="H32" s="49">
        <v>11252.76</v>
      </c>
    </row>
    <row r="33" spans="1:8" x14ac:dyDescent="0.25">
      <c r="A33" s="53"/>
      <c r="B33" s="53">
        <v>32</v>
      </c>
      <c r="C33" s="53"/>
      <c r="D33" s="53" t="s">
        <v>36</v>
      </c>
      <c r="E33" s="52">
        <f>SUM(E34:E42)</f>
        <v>267182.46999999997</v>
      </c>
      <c r="F33" s="52">
        <f>SUM(F34:F42)</f>
        <v>114348.45</v>
      </c>
      <c r="G33" s="52">
        <f>SUM(G34:G42)</f>
        <v>87583.02</v>
      </c>
      <c r="H33" s="52">
        <f>SUM(H34:H42)</f>
        <v>87839.41</v>
      </c>
    </row>
    <row r="34" spans="1:8" x14ac:dyDescent="0.25">
      <c r="A34" s="13"/>
      <c r="B34" s="13"/>
      <c r="C34" s="14">
        <v>11</v>
      </c>
      <c r="D34" s="14" t="s">
        <v>19</v>
      </c>
      <c r="E34" s="49">
        <v>2017.38</v>
      </c>
      <c r="F34" s="49">
        <v>1352.18</v>
      </c>
      <c r="G34" s="49">
        <v>1385.98</v>
      </c>
      <c r="H34" s="49">
        <v>1420.63</v>
      </c>
    </row>
    <row r="35" spans="1:8" ht="16.5" customHeight="1" x14ac:dyDescent="0.25">
      <c r="A35" s="13"/>
      <c r="B35" s="13"/>
      <c r="C35" s="14">
        <v>19</v>
      </c>
      <c r="D35" s="18" t="s">
        <v>72</v>
      </c>
      <c r="E35" s="49">
        <v>1237.93</v>
      </c>
      <c r="F35" s="49"/>
      <c r="G35" s="49"/>
      <c r="H35" s="49"/>
    </row>
    <row r="36" spans="1:8" x14ac:dyDescent="0.25">
      <c r="A36" s="13"/>
      <c r="B36" s="13"/>
      <c r="C36" s="14">
        <v>31</v>
      </c>
      <c r="D36" s="14" t="s">
        <v>40</v>
      </c>
      <c r="E36" s="49">
        <v>1992.73</v>
      </c>
      <c r="F36" s="49">
        <v>2386</v>
      </c>
      <c r="G36" s="49">
        <v>2445.66</v>
      </c>
      <c r="H36" s="49">
        <v>2506.7800000000002</v>
      </c>
    </row>
    <row r="37" spans="1:8" x14ac:dyDescent="0.25">
      <c r="A37" s="13"/>
      <c r="B37" s="13"/>
      <c r="C37" s="14">
        <v>41</v>
      </c>
      <c r="D37" s="14" t="s">
        <v>58</v>
      </c>
      <c r="E37" s="49">
        <v>132.72</v>
      </c>
      <c r="F37" s="49">
        <v>132</v>
      </c>
      <c r="G37" s="49">
        <v>135.30000000000001</v>
      </c>
      <c r="H37" s="49">
        <v>138.68</v>
      </c>
    </row>
    <row r="38" spans="1:8" x14ac:dyDescent="0.25">
      <c r="A38" s="13"/>
      <c r="B38" s="13"/>
      <c r="C38" s="14">
        <v>42</v>
      </c>
      <c r="D38" s="18" t="s">
        <v>69</v>
      </c>
      <c r="E38" s="49">
        <v>121974.83</v>
      </c>
      <c r="F38" s="49">
        <v>1855</v>
      </c>
      <c r="G38" s="49">
        <v>1901.38</v>
      </c>
      <c r="H38" s="49">
        <v>1948.9</v>
      </c>
    </row>
    <row r="39" spans="1:8" ht="25.5" x14ac:dyDescent="0.25">
      <c r="A39" s="13"/>
      <c r="B39" s="13"/>
      <c r="C39" s="14">
        <v>45</v>
      </c>
      <c r="D39" s="18" t="s">
        <v>63</v>
      </c>
      <c r="E39" s="49">
        <v>82919.66</v>
      </c>
      <c r="F39" s="49">
        <v>77325.38</v>
      </c>
      <c r="G39" s="49">
        <v>77325.38</v>
      </c>
      <c r="H39" s="49">
        <v>77325.38</v>
      </c>
    </row>
    <row r="40" spans="1:8" x14ac:dyDescent="0.25">
      <c r="A40" s="13"/>
      <c r="B40" s="13"/>
      <c r="C40" s="14">
        <v>51</v>
      </c>
      <c r="D40" s="14" t="s">
        <v>56</v>
      </c>
      <c r="E40" s="49">
        <v>10256.969999999999</v>
      </c>
      <c r="F40" s="49">
        <v>2956.26</v>
      </c>
      <c r="G40" s="49">
        <v>3030.17</v>
      </c>
      <c r="H40" s="49">
        <v>3105.91</v>
      </c>
    </row>
    <row r="41" spans="1:8" x14ac:dyDescent="0.25">
      <c r="A41" s="13"/>
      <c r="B41" s="13"/>
      <c r="C41" s="14">
        <v>54</v>
      </c>
      <c r="D41" s="14" t="s">
        <v>57</v>
      </c>
      <c r="E41" s="49">
        <v>46583.89</v>
      </c>
      <c r="F41" s="49">
        <v>28275.63</v>
      </c>
      <c r="G41" s="49">
        <v>1291.5</v>
      </c>
      <c r="H41" s="49">
        <v>1323.79</v>
      </c>
    </row>
    <row r="42" spans="1:8" x14ac:dyDescent="0.25">
      <c r="A42" s="13"/>
      <c r="B42" s="13"/>
      <c r="C42" s="14">
        <v>61</v>
      </c>
      <c r="D42" s="14" t="s">
        <v>59</v>
      </c>
      <c r="E42" s="49">
        <v>66.36</v>
      </c>
      <c r="F42" s="49">
        <v>66</v>
      </c>
      <c r="G42" s="49">
        <v>67.650000000000006</v>
      </c>
      <c r="H42" s="49">
        <v>69.34</v>
      </c>
    </row>
    <row r="43" spans="1:8" x14ac:dyDescent="0.25">
      <c r="A43" s="13"/>
      <c r="B43" s="30"/>
      <c r="C43" s="14"/>
      <c r="D43" s="14"/>
      <c r="E43" s="49"/>
      <c r="F43" s="49"/>
      <c r="G43" s="49"/>
      <c r="H43" s="49"/>
    </row>
    <row r="44" spans="1:8" ht="25.5" x14ac:dyDescent="0.25">
      <c r="A44" s="15">
        <v>4</v>
      </c>
      <c r="B44" s="16"/>
      <c r="C44" s="16"/>
      <c r="D44" s="28" t="s">
        <v>24</v>
      </c>
      <c r="E44" s="76">
        <f>SUM(E45)</f>
        <v>4379.8500000000004</v>
      </c>
      <c r="F44" s="76">
        <f>SUM(F45)</f>
        <v>2916</v>
      </c>
      <c r="G44" s="76">
        <f>SUM(G45)</f>
        <v>2988.92</v>
      </c>
      <c r="H44" s="76">
        <f>SUM(H45)</f>
        <v>3063.6</v>
      </c>
    </row>
    <row r="45" spans="1:8" ht="45" x14ac:dyDescent="0.25">
      <c r="A45" s="51"/>
      <c r="B45" s="51">
        <v>42</v>
      </c>
      <c r="C45" s="51"/>
      <c r="D45" s="54" t="s">
        <v>25</v>
      </c>
      <c r="E45" s="52">
        <f>SUM(E46:E49)</f>
        <v>4379.8500000000004</v>
      </c>
      <c r="F45" s="52">
        <f>SUM(F46:F49)</f>
        <v>2916</v>
      </c>
      <c r="G45" s="52">
        <v>2988.92</v>
      </c>
      <c r="H45" s="55">
        <f>SUM(H46:H49)</f>
        <v>3063.6</v>
      </c>
    </row>
    <row r="46" spans="1:8" x14ac:dyDescent="0.25">
      <c r="A46" s="17"/>
      <c r="B46" s="17"/>
      <c r="C46" s="14">
        <v>31</v>
      </c>
      <c r="D46" s="14" t="s">
        <v>60</v>
      </c>
      <c r="E46" s="49">
        <v>597.26</v>
      </c>
      <c r="F46" s="49">
        <v>1392</v>
      </c>
      <c r="G46" s="49">
        <v>1426.81</v>
      </c>
      <c r="H46" s="50">
        <v>1462.46</v>
      </c>
    </row>
    <row r="47" spans="1:8" x14ac:dyDescent="0.25">
      <c r="A47" s="17"/>
      <c r="B47" s="17"/>
      <c r="C47" s="14">
        <v>42</v>
      </c>
      <c r="D47" s="14" t="s">
        <v>61</v>
      </c>
      <c r="E47" s="49">
        <v>3583.51</v>
      </c>
      <c r="F47" s="49">
        <v>1326</v>
      </c>
      <c r="G47" s="49">
        <v>1359.15</v>
      </c>
      <c r="H47" s="50">
        <v>1393.12</v>
      </c>
    </row>
    <row r="48" spans="1:8" x14ac:dyDescent="0.25">
      <c r="A48" s="17"/>
      <c r="B48" s="17"/>
      <c r="C48" s="14">
        <v>51</v>
      </c>
      <c r="D48" s="14" t="s">
        <v>56</v>
      </c>
      <c r="E48" s="49">
        <v>132.72</v>
      </c>
      <c r="F48" s="49">
        <v>132</v>
      </c>
      <c r="G48" s="49">
        <v>135.30000000000001</v>
      </c>
      <c r="H48" s="50">
        <v>138.68</v>
      </c>
    </row>
    <row r="49" spans="1:8" x14ac:dyDescent="0.25">
      <c r="A49" s="56"/>
      <c r="B49" s="56"/>
      <c r="C49" s="57">
        <v>61</v>
      </c>
      <c r="D49" s="57" t="s">
        <v>59</v>
      </c>
      <c r="E49" s="56">
        <v>66.36</v>
      </c>
      <c r="F49" s="58">
        <v>66</v>
      </c>
      <c r="G49" s="56">
        <v>67.650000000000006</v>
      </c>
      <c r="H49" s="56">
        <v>69.34</v>
      </c>
    </row>
    <row r="50" spans="1:8" s="59" customFormat="1" ht="14.25" x14ac:dyDescent="0.2">
      <c r="A50" s="109" t="s">
        <v>62</v>
      </c>
      <c r="B50" s="110"/>
      <c r="C50" s="110"/>
      <c r="D50" s="111"/>
      <c r="E50" s="83">
        <f>SUM(E29,E44)</f>
        <v>1125019.4900000002</v>
      </c>
      <c r="F50" s="84">
        <f>SUM(F29,F44)</f>
        <v>990960.99</v>
      </c>
      <c r="G50" s="84">
        <f>SUM(G29,G44)</f>
        <v>986110.89</v>
      </c>
      <c r="H50" s="84">
        <f>SUM(H29,H44)</f>
        <v>1008830.43</v>
      </c>
    </row>
    <row r="52" spans="1:8" x14ac:dyDescent="0.25">
      <c r="F52" s="60"/>
      <c r="G52" s="60"/>
      <c r="H52" s="60"/>
    </row>
    <row r="53" spans="1:8" x14ac:dyDescent="0.25">
      <c r="D53" s="59"/>
      <c r="G53" s="59" t="s">
        <v>114</v>
      </c>
    </row>
    <row r="54" spans="1:8" x14ac:dyDescent="0.25">
      <c r="G54" s="59" t="s">
        <v>116</v>
      </c>
    </row>
  </sheetData>
  <mergeCells count="6">
    <mergeCell ref="A50:D50"/>
    <mergeCell ref="A9:H9"/>
    <mergeCell ref="A26:H26"/>
    <mergeCell ref="A3:H3"/>
    <mergeCell ref="A5:H5"/>
    <mergeCell ref="A7:H7"/>
  </mergeCells>
  <pageMargins left="0.7" right="0.7" top="0.75" bottom="0.75" header="0.3" footer="0.3"/>
  <pageSetup paperSize="9" scale="8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tabSelected="1" workbookViewId="0">
      <selection activeCell="E13" sqref="E13"/>
    </sheetView>
  </sheetViews>
  <sheetFormatPr defaultRowHeight="15" x14ac:dyDescent="0.25"/>
  <cols>
    <col min="1" max="1" width="37.7109375" customWidth="1"/>
    <col min="2" max="5" width="25.28515625" customWidth="1"/>
  </cols>
  <sheetData>
    <row r="1" spans="1:5" x14ac:dyDescent="0.25">
      <c r="A1" s="59" t="s">
        <v>118</v>
      </c>
    </row>
    <row r="3" spans="1:5" ht="42" customHeight="1" x14ac:dyDescent="0.25">
      <c r="A3" s="88" t="s">
        <v>52</v>
      </c>
      <c r="B3" s="88"/>
      <c r="C3" s="88"/>
      <c r="D3" s="88"/>
      <c r="E3" s="88"/>
    </row>
    <row r="4" spans="1:5" ht="18" customHeight="1" x14ac:dyDescent="0.25">
      <c r="A4" s="5"/>
      <c r="B4" s="5"/>
      <c r="C4" s="5"/>
      <c r="D4" s="5"/>
      <c r="E4" s="5"/>
    </row>
    <row r="5" spans="1:5" ht="15.75" x14ac:dyDescent="0.25">
      <c r="A5" s="88" t="s">
        <v>33</v>
      </c>
      <c r="B5" s="88"/>
      <c r="C5" s="88"/>
      <c r="D5" s="90"/>
      <c r="E5" s="90"/>
    </row>
    <row r="6" spans="1:5" ht="18" x14ac:dyDescent="0.25">
      <c r="A6" s="5"/>
      <c r="B6" s="5"/>
      <c r="C6" s="5"/>
      <c r="D6" s="6"/>
      <c r="E6" s="6"/>
    </row>
    <row r="7" spans="1:5" ht="18" customHeight="1" x14ac:dyDescent="0.25">
      <c r="A7" s="88" t="s">
        <v>14</v>
      </c>
      <c r="B7" s="89"/>
      <c r="C7" s="89"/>
      <c r="D7" s="89"/>
      <c r="E7" s="89"/>
    </row>
    <row r="8" spans="1:5" ht="18" x14ac:dyDescent="0.25">
      <c r="A8" s="5"/>
      <c r="B8" s="5"/>
      <c r="C8" s="5"/>
      <c r="D8" s="6"/>
      <c r="E8" s="6"/>
    </row>
    <row r="9" spans="1:5" ht="15.75" x14ac:dyDescent="0.25">
      <c r="A9" s="88" t="s">
        <v>26</v>
      </c>
      <c r="B9" s="112"/>
      <c r="C9" s="112"/>
      <c r="D9" s="112"/>
      <c r="E9" s="112"/>
    </row>
    <row r="10" spans="1:5" ht="18" x14ac:dyDescent="0.25">
      <c r="A10" s="5"/>
      <c r="B10" s="5"/>
      <c r="C10" s="5"/>
      <c r="D10" s="6"/>
      <c r="E10" s="6"/>
    </row>
    <row r="11" spans="1:5" ht="25.5" x14ac:dyDescent="0.25">
      <c r="A11" s="23" t="s">
        <v>27</v>
      </c>
      <c r="B11" s="23" t="s">
        <v>12</v>
      </c>
      <c r="C11" s="23" t="s">
        <v>47</v>
      </c>
      <c r="D11" s="23" t="s">
        <v>48</v>
      </c>
      <c r="E11" s="23" t="s">
        <v>49</v>
      </c>
    </row>
    <row r="12" spans="1:5" ht="15.75" customHeight="1" x14ac:dyDescent="0.25">
      <c r="A12" s="12" t="s">
        <v>28</v>
      </c>
      <c r="B12" s="49">
        <f>SUM(B13)</f>
        <v>1125019.49</v>
      </c>
      <c r="C12" s="49">
        <f>SUM(C13)</f>
        <v>990960.99</v>
      </c>
      <c r="D12" s="49">
        <f>SUM(D13)</f>
        <v>986110.89</v>
      </c>
      <c r="E12" s="49">
        <f>SUM(E13)</f>
        <v>1008830.4299999999</v>
      </c>
    </row>
    <row r="13" spans="1:5" ht="15.75" customHeight="1" x14ac:dyDescent="0.25">
      <c r="A13" s="12" t="s">
        <v>73</v>
      </c>
      <c r="B13" s="49">
        <f>SUM(B14:B15)</f>
        <v>1125019.49</v>
      </c>
      <c r="C13" s="49">
        <f>SUM(C14:C15)</f>
        <v>990960.99</v>
      </c>
      <c r="D13" s="49">
        <f>SUM(D14:D15)</f>
        <v>986110.89</v>
      </c>
      <c r="E13" s="49">
        <f>SUM(E14:E15)</f>
        <v>1008830.4299999999</v>
      </c>
    </row>
    <row r="14" spans="1:5" x14ac:dyDescent="0.25">
      <c r="A14" s="137" t="s">
        <v>74</v>
      </c>
      <c r="B14" s="49">
        <v>1123547.57</v>
      </c>
      <c r="C14" s="49">
        <v>989541.73</v>
      </c>
      <c r="D14" s="49">
        <v>984656.15</v>
      </c>
      <c r="E14" s="49">
        <v>1007339.32</v>
      </c>
    </row>
    <row r="15" spans="1:5" x14ac:dyDescent="0.25">
      <c r="A15" s="137" t="s">
        <v>119</v>
      </c>
      <c r="B15" s="49">
        <v>1471.92</v>
      </c>
      <c r="C15" s="49">
        <v>1419.26</v>
      </c>
      <c r="D15" s="49">
        <v>1454.74</v>
      </c>
      <c r="E15" s="49">
        <v>1491.11</v>
      </c>
    </row>
    <row r="16" spans="1:5" x14ac:dyDescent="0.25">
      <c r="A16" s="59"/>
      <c r="B16" s="59"/>
      <c r="C16" s="59"/>
      <c r="D16" s="59"/>
      <c r="E16" s="59"/>
    </row>
    <row r="17" spans="1:5" x14ac:dyDescent="0.25">
      <c r="A17" s="59"/>
      <c r="B17" s="59"/>
      <c r="C17" s="59"/>
      <c r="D17" s="59"/>
      <c r="E17" s="59"/>
    </row>
    <row r="18" spans="1:5" x14ac:dyDescent="0.25">
      <c r="A18" s="59"/>
      <c r="B18" s="59"/>
      <c r="C18" s="59"/>
      <c r="D18" s="59" t="s">
        <v>114</v>
      </c>
      <c r="E18" s="59"/>
    </row>
    <row r="19" spans="1:5" x14ac:dyDescent="0.25">
      <c r="A19" s="59"/>
      <c r="B19" s="59"/>
      <c r="C19" s="59"/>
      <c r="D19" s="59" t="s">
        <v>117</v>
      </c>
      <c r="E19" s="59"/>
    </row>
    <row r="20" spans="1:5" x14ac:dyDescent="0.25">
      <c r="A20" s="59"/>
      <c r="B20" s="59"/>
      <c r="C20" s="59"/>
      <c r="D20" s="59"/>
      <c r="E20" s="59"/>
    </row>
    <row r="21" spans="1:5" x14ac:dyDescent="0.25">
      <c r="A21" s="59"/>
      <c r="B21" s="59"/>
      <c r="C21" s="59"/>
      <c r="D21" s="59"/>
      <c r="E21" s="59"/>
    </row>
    <row r="22" spans="1:5" x14ac:dyDescent="0.25">
      <c r="A22" s="59"/>
      <c r="B22" s="59"/>
      <c r="C22" s="59"/>
      <c r="D22" s="59"/>
      <c r="E22" s="59"/>
    </row>
    <row r="23" spans="1:5" x14ac:dyDescent="0.25">
      <c r="A23" s="59"/>
      <c r="B23" s="59"/>
      <c r="C23" s="59"/>
      <c r="D23" s="59"/>
      <c r="E23" s="59"/>
    </row>
    <row r="24" spans="1:5" x14ac:dyDescent="0.25">
      <c r="A24" s="59"/>
      <c r="B24" s="59"/>
      <c r="C24" s="59"/>
      <c r="D24" s="59"/>
      <c r="E24" s="59"/>
    </row>
    <row r="25" spans="1:5" x14ac:dyDescent="0.25">
      <c r="A25" s="59"/>
      <c r="B25" s="59"/>
      <c r="C25" s="59"/>
      <c r="D25" s="59"/>
      <c r="E25" s="59"/>
    </row>
  </sheetData>
  <mergeCells count="4">
    <mergeCell ref="A3:E3"/>
    <mergeCell ref="A5:E5"/>
    <mergeCell ref="A7:E7"/>
    <mergeCell ref="A9:E9"/>
  </mergeCells>
  <pageMargins left="0.7" right="0.7" top="0.75" bottom="0.75" header="0.3" footer="0.3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H27" sqref="H27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8" width="25.28515625" customWidth="1"/>
  </cols>
  <sheetData>
    <row r="1" spans="1:8" ht="42" customHeight="1" x14ac:dyDescent="0.25">
      <c r="A1" s="88" t="s">
        <v>52</v>
      </c>
      <c r="B1" s="88"/>
      <c r="C1" s="88"/>
      <c r="D1" s="88"/>
      <c r="E1" s="88"/>
      <c r="F1" s="88"/>
      <c r="G1" s="88"/>
      <c r="H1" s="88"/>
    </row>
    <row r="2" spans="1:8" ht="18" customHeight="1" x14ac:dyDescent="0.25">
      <c r="A2" s="5"/>
      <c r="B2" s="5"/>
      <c r="C2" s="5"/>
      <c r="D2" s="5"/>
      <c r="E2" s="5"/>
      <c r="F2" s="5"/>
      <c r="G2" s="5"/>
      <c r="H2" s="5"/>
    </row>
    <row r="3" spans="1:8" ht="15.75" x14ac:dyDescent="0.25">
      <c r="A3" s="88" t="s">
        <v>33</v>
      </c>
      <c r="B3" s="88"/>
      <c r="C3" s="88"/>
      <c r="D3" s="88"/>
      <c r="E3" s="88"/>
      <c r="F3" s="88"/>
      <c r="G3" s="90"/>
      <c r="H3" s="90"/>
    </row>
    <row r="4" spans="1:8" ht="18" x14ac:dyDescent="0.25">
      <c r="A4" s="5"/>
      <c r="B4" s="5"/>
      <c r="C4" s="5"/>
      <c r="D4" s="5"/>
      <c r="E4" s="5"/>
      <c r="F4" s="5"/>
      <c r="G4" s="6"/>
      <c r="H4" s="6"/>
    </row>
    <row r="5" spans="1:8" ht="18" customHeight="1" x14ac:dyDescent="0.25">
      <c r="A5" s="88" t="s">
        <v>29</v>
      </c>
      <c r="B5" s="89"/>
      <c r="C5" s="89"/>
      <c r="D5" s="89"/>
      <c r="E5" s="89"/>
      <c r="F5" s="89"/>
      <c r="G5" s="89"/>
      <c r="H5" s="89"/>
    </row>
    <row r="6" spans="1:8" ht="18" x14ac:dyDescent="0.25">
      <c r="A6" s="5"/>
      <c r="B6" s="5"/>
      <c r="C6" s="5"/>
      <c r="D6" s="5"/>
      <c r="E6" s="5"/>
      <c r="F6" s="5"/>
      <c r="G6" s="6"/>
      <c r="H6" s="6"/>
    </row>
    <row r="7" spans="1:8" ht="25.5" x14ac:dyDescent="0.25">
      <c r="A7" s="23" t="s">
        <v>15</v>
      </c>
      <c r="B7" s="22" t="s">
        <v>16</v>
      </c>
      <c r="C7" s="22" t="s">
        <v>17</v>
      </c>
      <c r="D7" s="22" t="s">
        <v>55</v>
      </c>
      <c r="E7" s="23" t="s">
        <v>12</v>
      </c>
      <c r="F7" s="23" t="s">
        <v>47</v>
      </c>
      <c r="G7" s="23" t="s">
        <v>48</v>
      </c>
      <c r="H7" s="23" t="s">
        <v>49</v>
      </c>
    </row>
    <row r="8" spans="1:8" ht="25.5" x14ac:dyDescent="0.25">
      <c r="A8" s="12">
        <v>8</v>
      </c>
      <c r="B8" s="12"/>
      <c r="C8" s="12"/>
      <c r="D8" s="12" t="s">
        <v>30</v>
      </c>
      <c r="E8" s="10"/>
      <c r="F8" s="10"/>
      <c r="G8" s="10"/>
      <c r="H8" s="10"/>
    </row>
    <row r="9" spans="1:8" x14ac:dyDescent="0.25">
      <c r="A9" s="12"/>
      <c r="B9" s="17">
        <v>84</v>
      </c>
      <c r="C9" s="17"/>
      <c r="D9" s="17" t="s">
        <v>37</v>
      </c>
      <c r="E9" s="10"/>
      <c r="F9" s="10"/>
      <c r="G9" s="10"/>
      <c r="H9" s="10"/>
    </row>
    <row r="10" spans="1:8" ht="25.5" x14ac:dyDescent="0.25">
      <c r="A10" s="13"/>
      <c r="B10" s="13"/>
      <c r="C10" s="14">
        <v>81</v>
      </c>
      <c r="D10" s="18" t="s">
        <v>38</v>
      </c>
      <c r="E10" s="10"/>
      <c r="F10" s="10"/>
      <c r="G10" s="10"/>
      <c r="H10" s="10"/>
    </row>
    <row r="11" spans="1:8" ht="25.5" x14ac:dyDescent="0.25">
      <c r="A11" s="15">
        <v>5</v>
      </c>
      <c r="B11" s="16"/>
      <c r="C11" s="16"/>
      <c r="D11" s="28" t="s">
        <v>31</v>
      </c>
      <c r="E11" s="10"/>
      <c r="F11" s="10"/>
      <c r="G11" s="10"/>
      <c r="H11" s="10"/>
    </row>
    <row r="12" spans="1:8" ht="25.5" x14ac:dyDescent="0.25">
      <c r="A12" s="17"/>
      <c r="B12" s="17">
        <v>54</v>
      </c>
      <c r="C12" s="17"/>
      <c r="D12" s="29" t="s">
        <v>39</v>
      </c>
      <c r="E12" s="10"/>
      <c r="F12" s="10"/>
      <c r="G12" s="10"/>
      <c r="H12" s="11"/>
    </row>
    <row r="13" spans="1:8" x14ac:dyDescent="0.25">
      <c r="A13" s="17"/>
      <c r="B13" s="17"/>
      <c r="C13" s="14">
        <v>11</v>
      </c>
      <c r="D13" s="14" t="s">
        <v>19</v>
      </c>
      <c r="E13" s="10"/>
      <c r="F13" s="10"/>
      <c r="G13" s="10"/>
      <c r="H13" s="11"/>
    </row>
    <row r="14" spans="1:8" x14ac:dyDescent="0.25">
      <c r="A14" s="17"/>
      <c r="B14" s="17"/>
      <c r="C14" s="14">
        <v>31</v>
      </c>
      <c r="D14" s="14" t="s">
        <v>40</v>
      </c>
      <c r="E14" s="10"/>
      <c r="F14" s="10"/>
      <c r="G14" s="10"/>
      <c r="H14" s="11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"/>
  <sheetViews>
    <sheetView workbookViewId="0">
      <selection activeCell="A5" sqref="A5:H5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8" width="25.28515625" customWidth="1"/>
  </cols>
  <sheetData>
    <row r="1" spans="1:8" x14ac:dyDescent="0.25">
      <c r="A1" s="59" t="s">
        <v>118</v>
      </c>
    </row>
    <row r="3" spans="1:8" ht="42" customHeight="1" x14ac:dyDescent="0.25">
      <c r="A3" s="88" t="s">
        <v>52</v>
      </c>
      <c r="B3" s="88"/>
      <c r="C3" s="88"/>
      <c r="D3" s="88"/>
      <c r="E3" s="88"/>
      <c r="F3" s="88"/>
      <c r="G3" s="88"/>
      <c r="H3" s="88"/>
    </row>
    <row r="4" spans="1:8" ht="18" x14ac:dyDescent="0.25">
      <c r="A4" s="5"/>
      <c r="B4" s="5"/>
      <c r="C4" s="5"/>
      <c r="D4" s="5"/>
      <c r="E4" s="5"/>
      <c r="F4" s="5"/>
      <c r="G4" s="6"/>
      <c r="H4" s="6"/>
    </row>
    <row r="5" spans="1:8" ht="18" customHeight="1" x14ac:dyDescent="0.25">
      <c r="A5" s="88" t="s">
        <v>32</v>
      </c>
      <c r="B5" s="89"/>
      <c r="C5" s="89"/>
      <c r="D5" s="89"/>
      <c r="E5" s="89"/>
      <c r="F5" s="89"/>
      <c r="G5" s="89"/>
      <c r="H5" s="89"/>
    </row>
    <row r="6" spans="1:8" ht="18" x14ac:dyDescent="0.25">
      <c r="A6" s="5"/>
      <c r="B6" s="5"/>
      <c r="C6" s="5"/>
      <c r="D6" s="5"/>
      <c r="E6" s="5"/>
      <c r="F6" s="5"/>
      <c r="G6" s="6"/>
      <c r="H6" s="6"/>
    </row>
    <row r="7" spans="1:8" ht="25.5" x14ac:dyDescent="0.25">
      <c r="A7" s="131" t="s">
        <v>34</v>
      </c>
      <c r="B7" s="132"/>
      <c r="C7" s="133"/>
      <c r="D7" s="22" t="s">
        <v>35</v>
      </c>
      <c r="E7" s="23" t="s">
        <v>12</v>
      </c>
      <c r="F7" s="23" t="s">
        <v>47</v>
      </c>
      <c r="G7" s="23" t="s">
        <v>48</v>
      </c>
      <c r="H7" s="23" t="s">
        <v>49</v>
      </c>
    </row>
    <row r="8" spans="1:8" x14ac:dyDescent="0.25">
      <c r="A8" s="128" t="s">
        <v>75</v>
      </c>
      <c r="B8" s="129"/>
      <c r="C8" s="130"/>
      <c r="D8" s="66" t="s">
        <v>76</v>
      </c>
      <c r="E8" s="80">
        <f>SUM(E9,E13,E17)</f>
        <v>900518.70000000007</v>
      </c>
      <c r="F8" s="80">
        <f>SUM(F9,F13,F17)</f>
        <v>939232.51</v>
      </c>
      <c r="G8" s="80">
        <f>SUM(G9,G13,G17)</f>
        <v>960780.17999999993</v>
      </c>
      <c r="H8" s="80">
        <f>SUM(H9,H13,H17)</f>
        <v>982866.54999999993</v>
      </c>
    </row>
    <row r="9" spans="1:8" x14ac:dyDescent="0.25">
      <c r="A9" s="116" t="s">
        <v>77</v>
      </c>
      <c r="B9" s="117"/>
      <c r="C9" s="118"/>
      <c r="D9" s="32" t="s">
        <v>78</v>
      </c>
      <c r="E9" s="49">
        <v>77325.39</v>
      </c>
      <c r="F9" s="76">
        <v>77325.38</v>
      </c>
      <c r="G9" s="76">
        <v>77325.38</v>
      </c>
      <c r="H9" s="76">
        <v>77325.38</v>
      </c>
    </row>
    <row r="10" spans="1:8" x14ac:dyDescent="0.25">
      <c r="A10" s="119" t="s">
        <v>79</v>
      </c>
      <c r="B10" s="120"/>
      <c r="C10" s="121"/>
      <c r="D10" s="48" t="s">
        <v>68</v>
      </c>
      <c r="E10" s="49">
        <v>77325.39</v>
      </c>
      <c r="F10" s="49">
        <v>77325.38</v>
      </c>
      <c r="G10" s="49">
        <v>77325.38</v>
      </c>
      <c r="H10" s="50">
        <v>77325.38</v>
      </c>
    </row>
    <row r="11" spans="1:8" x14ac:dyDescent="0.25">
      <c r="A11" s="122">
        <v>3</v>
      </c>
      <c r="B11" s="123"/>
      <c r="C11" s="124"/>
      <c r="D11" s="31" t="s">
        <v>22</v>
      </c>
      <c r="E11" s="49">
        <v>77325.39</v>
      </c>
      <c r="F11" s="49">
        <v>77325.38</v>
      </c>
      <c r="G11" s="49">
        <v>77325.38</v>
      </c>
      <c r="H11" s="50">
        <v>77325.38</v>
      </c>
    </row>
    <row r="12" spans="1:8" x14ac:dyDescent="0.25">
      <c r="A12" s="125">
        <v>32</v>
      </c>
      <c r="B12" s="126"/>
      <c r="C12" s="127"/>
      <c r="D12" s="31" t="s">
        <v>36</v>
      </c>
      <c r="E12" s="49">
        <v>77325.39</v>
      </c>
      <c r="F12" s="49">
        <v>77325.38</v>
      </c>
      <c r="G12" s="49">
        <v>77325.38</v>
      </c>
      <c r="H12" s="50">
        <v>77325.38</v>
      </c>
    </row>
    <row r="13" spans="1:8" ht="27" customHeight="1" x14ac:dyDescent="0.25">
      <c r="A13" s="116" t="s">
        <v>80</v>
      </c>
      <c r="B13" s="117"/>
      <c r="C13" s="118"/>
      <c r="D13" s="64" t="s">
        <v>81</v>
      </c>
      <c r="E13" s="76">
        <f>SUM(E14)</f>
        <v>5594.27</v>
      </c>
      <c r="F13" s="76">
        <f>SUM(F14)</f>
        <v>0</v>
      </c>
      <c r="G13" s="76">
        <v>0</v>
      </c>
      <c r="H13" s="78">
        <v>0</v>
      </c>
    </row>
    <row r="14" spans="1:8" x14ac:dyDescent="0.25">
      <c r="A14" s="119" t="s">
        <v>79</v>
      </c>
      <c r="B14" s="120"/>
      <c r="C14" s="121"/>
      <c r="D14" s="65" t="s">
        <v>68</v>
      </c>
      <c r="E14" s="49">
        <v>5594.27</v>
      </c>
      <c r="F14" s="49">
        <v>0</v>
      </c>
      <c r="G14" s="49">
        <v>0</v>
      </c>
      <c r="H14" s="50">
        <v>0</v>
      </c>
    </row>
    <row r="15" spans="1:8" x14ac:dyDescent="0.25">
      <c r="A15" s="122">
        <v>3</v>
      </c>
      <c r="B15" s="123"/>
      <c r="C15" s="124"/>
      <c r="D15" s="61" t="s">
        <v>22</v>
      </c>
      <c r="E15" s="49">
        <v>5594.27</v>
      </c>
      <c r="F15" s="49">
        <v>0</v>
      </c>
      <c r="G15" s="49">
        <v>0</v>
      </c>
      <c r="H15" s="50">
        <v>0</v>
      </c>
    </row>
    <row r="16" spans="1:8" x14ac:dyDescent="0.25">
      <c r="A16" s="125">
        <v>32</v>
      </c>
      <c r="B16" s="126"/>
      <c r="C16" s="127"/>
      <c r="D16" s="61" t="s">
        <v>36</v>
      </c>
      <c r="E16" s="49">
        <v>5594.27</v>
      </c>
      <c r="F16" s="49">
        <v>0</v>
      </c>
      <c r="G16" s="49">
        <v>0</v>
      </c>
      <c r="H16" s="50">
        <v>0</v>
      </c>
    </row>
    <row r="17" spans="1:8" x14ac:dyDescent="0.25">
      <c r="A17" s="116" t="s">
        <v>82</v>
      </c>
      <c r="B17" s="117"/>
      <c r="C17" s="118"/>
      <c r="D17" s="64" t="s">
        <v>83</v>
      </c>
      <c r="E17" s="76">
        <f t="shared" ref="E17:H18" si="0">SUM(E18)</f>
        <v>817599.04</v>
      </c>
      <c r="F17" s="76">
        <f t="shared" si="0"/>
        <v>861907.13</v>
      </c>
      <c r="G17" s="76">
        <f t="shared" si="0"/>
        <v>883454.79999999993</v>
      </c>
      <c r="H17" s="78">
        <f t="shared" si="0"/>
        <v>905541.16999999993</v>
      </c>
    </row>
    <row r="18" spans="1:8" x14ac:dyDescent="0.25">
      <c r="A18" s="119" t="s">
        <v>84</v>
      </c>
      <c r="B18" s="120"/>
      <c r="C18" s="121"/>
      <c r="D18" s="65" t="s">
        <v>85</v>
      </c>
      <c r="E18" s="49">
        <f t="shared" si="0"/>
        <v>817599.04</v>
      </c>
      <c r="F18" s="49">
        <f t="shared" si="0"/>
        <v>861907.13</v>
      </c>
      <c r="G18" s="49">
        <f t="shared" si="0"/>
        <v>883454.79999999993</v>
      </c>
      <c r="H18" s="50">
        <f t="shared" si="0"/>
        <v>905541.16999999993</v>
      </c>
    </row>
    <row r="19" spans="1:8" x14ac:dyDescent="0.25">
      <c r="A19" s="122">
        <v>3</v>
      </c>
      <c r="B19" s="123"/>
      <c r="C19" s="124"/>
      <c r="D19" s="61" t="s">
        <v>22</v>
      </c>
      <c r="E19" s="49">
        <f>SUM(E20:E21)</f>
        <v>817599.04</v>
      </c>
      <c r="F19" s="49">
        <f>SUM(F20:F21)</f>
        <v>861907.13</v>
      </c>
      <c r="G19" s="49">
        <f>SUM(G20:G21)</f>
        <v>883454.79999999993</v>
      </c>
      <c r="H19" s="50">
        <f>SUM(H20:H21)</f>
        <v>905541.16999999993</v>
      </c>
    </row>
    <row r="20" spans="1:8" x14ac:dyDescent="0.25">
      <c r="A20" s="125">
        <v>31</v>
      </c>
      <c r="B20" s="126"/>
      <c r="C20" s="127"/>
      <c r="D20" s="61" t="s">
        <v>23</v>
      </c>
      <c r="E20" s="49">
        <v>816245.27</v>
      </c>
      <c r="F20" s="49">
        <v>860414</v>
      </c>
      <c r="G20" s="49">
        <v>881924.34</v>
      </c>
      <c r="H20" s="50">
        <v>903972.45</v>
      </c>
    </row>
    <row r="21" spans="1:8" x14ac:dyDescent="0.25">
      <c r="A21" s="62">
        <v>32</v>
      </c>
      <c r="B21" s="63"/>
      <c r="C21" s="61"/>
      <c r="D21" s="61" t="s">
        <v>36</v>
      </c>
      <c r="E21" s="49">
        <v>1353.77</v>
      </c>
      <c r="F21" s="49">
        <v>1493.13</v>
      </c>
      <c r="G21" s="49">
        <v>1530.46</v>
      </c>
      <c r="H21" s="50">
        <v>1568.72</v>
      </c>
    </row>
    <row r="22" spans="1:8" ht="25.5" x14ac:dyDescent="0.25">
      <c r="A22" s="128" t="s">
        <v>86</v>
      </c>
      <c r="B22" s="129"/>
      <c r="C22" s="130"/>
      <c r="D22" s="66" t="s">
        <v>87</v>
      </c>
      <c r="E22" s="81">
        <f>SUM(E23,E48)</f>
        <v>44482.86</v>
      </c>
      <c r="F22" s="81">
        <f>SUM(F23,F48)</f>
        <v>12650.13</v>
      </c>
      <c r="G22" s="81">
        <f>SUM(G23,G48)</f>
        <v>12966.42</v>
      </c>
      <c r="H22" s="81">
        <f>SUM(H23,H48)</f>
        <v>13290.490000000002</v>
      </c>
    </row>
    <row r="23" spans="1:8" ht="27" customHeight="1" x14ac:dyDescent="0.25">
      <c r="A23" s="116" t="s">
        <v>88</v>
      </c>
      <c r="B23" s="117"/>
      <c r="C23" s="118"/>
      <c r="D23" s="32" t="s">
        <v>89</v>
      </c>
      <c r="E23" s="76">
        <f>SUM(E24,E29,E32,E37,E43)</f>
        <v>43010.94</v>
      </c>
      <c r="F23" s="76">
        <f>SUM(F24,F29,F32,F37,F43)</f>
        <v>11230.869999999999</v>
      </c>
      <c r="G23" s="76">
        <f>SUM(G24,G29,G32,G37,G43)</f>
        <v>11511.68</v>
      </c>
      <c r="H23" s="76">
        <f>SUM(H24,H29,H32,H37,H43)</f>
        <v>11799.380000000001</v>
      </c>
    </row>
    <row r="24" spans="1:8" ht="15" customHeight="1" x14ac:dyDescent="0.25">
      <c r="A24" s="119" t="s">
        <v>90</v>
      </c>
      <c r="B24" s="120"/>
      <c r="C24" s="121"/>
      <c r="D24" s="48" t="s">
        <v>40</v>
      </c>
      <c r="E24" s="49">
        <f>SUM(E25,E27)</f>
        <v>2589.9899999999998</v>
      </c>
      <c r="F24" s="49">
        <f>SUM(F25,F27)</f>
        <v>3778</v>
      </c>
      <c r="G24" s="49">
        <f>SUM(G25,G27)</f>
        <v>3872.47</v>
      </c>
      <c r="H24" s="50">
        <f>SUM(H25,H27)</f>
        <v>3969.2400000000002</v>
      </c>
    </row>
    <row r="25" spans="1:8" x14ac:dyDescent="0.25">
      <c r="A25" s="122">
        <v>3</v>
      </c>
      <c r="B25" s="123"/>
      <c r="C25" s="124"/>
      <c r="D25" s="31" t="s">
        <v>22</v>
      </c>
      <c r="E25" s="49">
        <f>SUM(E26)</f>
        <v>1992.73</v>
      </c>
      <c r="F25" s="49">
        <f>SUM(F26)</f>
        <v>2386</v>
      </c>
      <c r="G25" s="49">
        <f>SUM(G26)</f>
        <v>2445.66</v>
      </c>
      <c r="H25" s="50">
        <f>SUM(H26)</f>
        <v>2506.7800000000002</v>
      </c>
    </row>
    <row r="26" spans="1:8" x14ac:dyDescent="0.25">
      <c r="A26" s="125">
        <v>32</v>
      </c>
      <c r="B26" s="126"/>
      <c r="C26" s="127"/>
      <c r="D26" s="31" t="s">
        <v>36</v>
      </c>
      <c r="E26" s="49">
        <v>1992.73</v>
      </c>
      <c r="F26" s="49">
        <v>2386</v>
      </c>
      <c r="G26" s="49">
        <v>2445.66</v>
      </c>
      <c r="H26" s="50">
        <v>2506.7800000000002</v>
      </c>
    </row>
    <row r="27" spans="1:8" ht="25.5" x14ac:dyDescent="0.25">
      <c r="A27" s="122">
        <v>4</v>
      </c>
      <c r="B27" s="123"/>
      <c r="C27" s="124"/>
      <c r="D27" s="31" t="s">
        <v>24</v>
      </c>
      <c r="E27" s="49">
        <f>SUM(E28)</f>
        <v>597.26</v>
      </c>
      <c r="F27" s="49">
        <f>SUM(F28)</f>
        <v>1392</v>
      </c>
      <c r="G27" s="49">
        <f>SUM(G28)</f>
        <v>1426.81</v>
      </c>
      <c r="H27" s="50">
        <f>SUM(H28)</f>
        <v>1462.46</v>
      </c>
    </row>
    <row r="28" spans="1:8" ht="25.5" x14ac:dyDescent="0.25">
      <c r="A28" s="125">
        <v>42</v>
      </c>
      <c r="B28" s="126"/>
      <c r="C28" s="127"/>
      <c r="D28" s="31" t="s">
        <v>53</v>
      </c>
      <c r="E28" s="49">
        <v>597.26</v>
      </c>
      <c r="F28" s="49">
        <v>1392</v>
      </c>
      <c r="G28" s="49">
        <v>1426.81</v>
      </c>
      <c r="H28" s="50">
        <v>1462.46</v>
      </c>
    </row>
    <row r="29" spans="1:8" x14ac:dyDescent="0.25">
      <c r="A29" s="119" t="s">
        <v>91</v>
      </c>
      <c r="B29" s="120"/>
      <c r="C29" s="121"/>
      <c r="D29" s="70" t="s">
        <v>58</v>
      </c>
      <c r="E29" s="49">
        <f t="shared" ref="E29:H30" si="1">SUM(E30)</f>
        <v>132.72</v>
      </c>
      <c r="F29" s="49">
        <f t="shared" si="1"/>
        <v>132</v>
      </c>
      <c r="G29" s="49">
        <f t="shared" si="1"/>
        <v>135.30000000000001</v>
      </c>
      <c r="H29" s="50">
        <f t="shared" si="1"/>
        <v>138.68</v>
      </c>
    </row>
    <row r="30" spans="1:8" x14ac:dyDescent="0.25">
      <c r="A30" s="122">
        <v>3</v>
      </c>
      <c r="B30" s="123"/>
      <c r="C30" s="124"/>
      <c r="D30" s="67" t="s">
        <v>22</v>
      </c>
      <c r="E30" s="49">
        <f t="shared" si="1"/>
        <v>132.72</v>
      </c>
      <c r="F30" s="49">
        <f t="shared" si="1"/>
        <v>132</v>
      </c>
      <c r="G30" s="49">
        <f t="shared" si="1"/>
        <v>135.30000000000001</v>
      </c>
      <c r="H30" s="50">
        <f t="shared" si="1"/>
        <v>138.68</v>
      </c>
    </row>
    <row r="31" spans="1:8" x14ac:dyDescent="0.25">
      <c r="A31" s="125">
        <v>32</v>
      </c>
      <c r="B31" s="126"/>
      <c r="C31" s="127"/>
      <c r="D31" s="67" t="s">
        <v>36</v>
      </c>
      <c r="E31" s="49">
        <v>132.72</v>
      </c>
      <c r="F31" s="49">
        <v>132</v>
      </c>
      <c r="G31" s="49">
        <v>135.30000000000001</v>
      </c>
      <c r="H31" s="50">
        <v>138.68</v>
      </c>
    </row>
    <row r="32" spans="1:8" x14ac:dyDescent="0.25">
      <c r="A32" s="119" t="s">
        <v>92</v>
      </c>
      <c r="B32" s="120"/>
      <c r="C32" s="121"/>
      <c r="D32" s="70" t="s">
        <v>69</v>
      </c>
      <c r="E32" s="49">
        <f>SUM(E33,E35)</f>
        <v>10114.299999999999</v>
      </c>
      <c r="F32" s="49">
        <f>SUM(F33,F35)</f>
        <v>3181</v>
      </c>
      <c r="G32" s="49">
        <f>SUM(G33,G35)</f>
        <v>3260.54</v>
      </c>
      <c r="H32" s="50">
        <f>SUM(H33,H35)</f>
        <v>3342.02</v>
      </c>
    </row>
    <row r="33" spans="1:8" x14ac:dyDescent="0.25">
      <c r="A33" s="122">
        <v>3</v>
      </c>
      <c r="B33" s="123"/>
      <c r="C33" s="124"/>
      <c r="D33" s="67" t="s">
        <v>22</v>
      </c>
      <c r="E33" s="49">
        <f>SUM(E34)</f>
        <v>6530.79</v>
      </c>
      <c r="F33" s="49">
        <f>SUM(F34)</f>
        <v>1855</v>
      </c>
      <c r="G33" s="49">
        <f>SUM(G34)</f>
        <v>1901.38</v>
      </c>
      <c r="H33" s="50">
        <f>SUM(H34)</f>
        <v>1948.9</v>
      </c>
    </row>
    <row r="34" spans="1:8" x14ac:dyDescent="0.25">
      <c r="A34" s="125">
        <v>32</v>
      </c>
      <c r="B34" s="126"/>
      <c r="C34" s="127"/>
      <c r="D34" s="67" t="s">
        <v>36</v>
      </c>
      <c r="E34" s="49">
        <v>6530.79</v>
      </c>
      <c r="F34" s="49">
        <v>1855</v>
      </c>
      <c r="G34" s="49">
        <v>1901.38</v>
      </c>
      <c r="H34" s="50">
        <v>1948.9</v>
      </c>
    </row>
    <row r="35" spans="1:8" ht="25.5" x14ac:dyDescent="0.25">
      <c r="A35" s="122">
        <v>4</v>
      </c>
      <c r="B35" s="123"/>
      <c r="C35" s="124"/>
      <c r="D35" s="67" t="s">
        <v>24</v>
      </c>
      <c r="E35" s="49">
        <f>SUM(E36)</f>
        <v>3583.51</v>
      </c>
      <c r="F35" s="49">
        <f>SUM(F36)</f>
        <v>1326</v>
      </c>
      <c r="G35" s="49">
        <f>SUM(G36)</f>
        <v>1359.16</v>
      </c>
      <c r="H35" s="50">
        <f>SUM(H36)</f>
        <v>1393.12</v>
      </c>
    </row>
    <row r="36" spans="1:8" ht="25.5" x14ac:dyDescent="0.25">
      <c r="A36" s="125">
        <v>42</v>
      </c>
      <c r="B36" s="126"/>
      <c r="C36" s="127"/>
      <c r="D36" s="67" t="s">
        <v>53</v>
      </c>
      <c r="E36" s="49">
        <v>3583.51</v>
      </c>
      <c r="F36" s="49">
        <v>1326</v>
      </c>
      <c r="G36" s="49">
        <v>1359.16</v>
      </c>
      <c r="H36" s="50">
        <v>1393.12</v>
      </c>
    </row>
    <row r="37" spans="1:8" x14ac:dyDescent="0.25">
      <c r="A37" s="119" t="s">
        <v>84</v>
      </c>
      <c r="B37" s="120"/>
      <c r="C37" s="121"/>
      <c r="D37" s="70" t="s">
        <v>85</v>
      </c>
      <c r="E37" s="49">
        <f>SUM(E38,E41)</f>
        <v>30041.21</v>
      </c>
      <c r="F37" s="49">
        <f>SUM(F38,F41)</f>
        <v>4007.87</v>
      </c>
      <c r="G37" s="49">
        <f>SUM(G38,G41)</f>
        <v>4108.0700000000006</v>
      </c>
      <c r="H37" s="50">
        <f>SUM(H38,H41)</f>
        <v>4210.76</v>
      </c>
    </row>
    <row r="38" spans="1:8" x14ac:dyDescent="0.25">
      <c r="A38" s="122">
        <v>3</v>
      </c>
      <c r="B38" s="123"/>
      <c r="C38" s="124"/>
      <c r="D38" s="67" t="s">
        <v>22</v>
      </c>
      <c r="E38" s="49">
        <f>SUM(E39:E40)</f>
        <v>29908.489999999998</v>
      </c>
      <c r="F38" s="49">
        <f>SUM(F39:F40)</f>
        <v>3875.87</v>
      </c>
      <c r="G38" s="49">
        <f>SUM(G39:G40)</f>
        <v>3972.7700000000004</v>
      </c>
      <c r="H38" s="50">
        <f>SUM(H39:H40)</f>
        <v>4072.08</v>
      </c>
    </row>
    <row r="39" spans="1:8" x14ac:dyDescent="0.25">
      <c r="A39" s="79">
        <v>31</v>
      </c>
      <c r="B39" s="73"/>
      <c r="C39" s="74"/>
      <c r="D39" s="74" t="s">
        <v>23</v>
      </c>
      <c r="E39" s="49">
        <v>21144.87</v>
      </c>
      <c r="F39" s="49">
        <v>2572</v>
      </c>
      <c r="G39" s="49">
        <v>2636.3</v>
      </c>
      <c r="H39" s="50">
        <v>2702.21</v>
      </c>
    </row>
    <row r="40" spans="1:8" x14ac:dyDescent="0.25">
      <c r="A40" s="134">
        <v>32</v>
      </c>
      <c r="B40" s="135"/>
      <c r="C40" s="136"/>
      <c r="D40" s="67" t="s">
        <v>36</v>
      </c>
      <c r="E40" s="49">
        <v>8763.6200000000008</v>
      </c>
      <c r="F40" s="49">
        <v>1303.8699999999999</v>
      </c>
      <c r="G40" s="49">
        <v>1336.47</v>
      </c>
      <c r="H40" s="50">
        <v>1369.87</v>
      </c>
    </row>
    <row r="41" spans="1:8" ht="25.5" x14ac:dyDescent="0.25">
      <c r="A41" s="122">
        <v>4</v>
      </c>
      <c r="B41" s="123"/>
      <c r="C41" s="124"/>
      <c r="D41" s="67" t="s">
        <v>24</v>
      </c>
      <c r="E41" s="49">
        <f>SUM(E42)</f>
        <v>132.72</v>
      </c>
      <c r="F41" s="49">
        <f>SUM(F42)</f>
        <v>132</v>
      </c>
      <c r="G41" s="49">
        <f>SUM(G42)</f>
        <v>135.30000000000001</v>
      </c>
      <c r="H41" s="50">
        <f>SUM(H42)</f>
        <v>138.68</v>
      </c>
    </row>
    <row r="42" spans="1:8" ht="25.5" x14ac:dyDescent="0.25">
      <c r="A42" s="125">
        <v>42</v>
      </c>
      <c r="B42" s="126"/>
      <c r="C42" s="127"/>
      <c r="D42" s="67" t="s">
        <v>53</v>
      </c>
      <c r="E42" s="49">
        <v>132.72</v>
      </c>
      <c r="F42" s="49">
        <v>132</v>
      </c>
      <c r="G42" s="49">
        <v>135.30000000000001</v>
      </c>
      <c r="H42" s="50">
        <v>138.68</v>
      </c>
    </row>
    <row r="43" spans="1:8" x14ac:dyDescent="0.25">
      <c r="A43" s="119" t="s">
        <v>93</v>
      </c>
      <c r="B43" s="120"/>
      <c r="C43" s="121"/>
      <c r="D43" s="70" t="s">
        <v>94</v>
      </c>
      <c r="E43" s="49">
        <f>SUM(E44,E46)</f>
        <v>132.72</v>
      </c>
      <c r="F43" s="49">
        <f>SUM(F44,F46)</f>
        <v>132</v>
      </c>
      <c r="G43" s="49">
        <f>SUM(G44,G46)</f>
        <v>135.30000000000001</v>
      </c>
      <c r="H43" s="50">
        <f>SUM(H44,H46)</f>
        <v>138.68</v>
      </c>
    </row>
    <row r="44" spans="1:8" x14ac:dyDescent="0.25">
      <c r="A44" s="122">
        <v>3</v>
      </c>
      <c r="B44" s="123"/>
      <c r="C44" s="124"/>
      <c r="D44" s="67" t="s">
        <v>22</v>
      </c>
      <c r="E44" s="49">
        <f>SUM(E45)</f>
        <v>66.36</v>
      </c>
      <c r="F44" s="49">
        <f>SUM(F45)</f>
        <v>66</v>
      </c>
      <c r="G44" s="49">
        <f>SUM(G45)</f>
        <v>67.650000000000006</v>
      </c>
      <c r="H44" s="50">
        <f>SUM(H45)</f>
        <v>69.34</v>
      </c>
    </row>
    <row r="45" spans="1:8" x14ac:dyDescent="0.25">
      <c r="A45" s="125">
        <v>32</v>
      </c>
      <c r="B45" s="126"/>
      <c r="C45" s="127"/>
      <c r="D45" s="67" t="s">
        <v>36</v>
      </c>
      <c r="E45" s="49">
        <v>66.36</v>
      </c>
      <c r="F45" s="49">
        <v>66</v>
      </c>
      <c r="G45" s="49">
        <v>67.650000000000006</v>
      </c>
      <c r="H45" s="50">
        <v>69.34</v>
      </c>
    </row>
    <row r="46" spans="1:8" ht="25.5" x14ac:dyDescent="0.25">
      <c r="A46" s="122">
        <v>4</v>
      </c>
      <c r="B46" s="123"/>
      <c r="C46" s="124"/>
      <c r="D46" s="67" t="s">
        <v>24</v>
      </c>
      <c r="E46" s="49">
        <f>SUM(E47)</f>
        <v>66.36</v>
      </c>
      <c r="F46" s="49">
        <f>SUM(F47)</f>
        <v>66</v>
      </c>
      <c r="G46" s="49">
        <f>SUM(G47)</f>
        <v>67.650000000000006</v>
      </c>
      <c r="H46" s="50">
        <f>SUM(H47)</f>
        <v>69.34</v>
      </c>
    </row>
    <row r="47" spans="1:8" ht="25.5" x14ac:dyDescent="0.25">
      <c r="A47" s="125">
        <v>42</v>
      </c>
      <c r="B47" s="126"/>
      <c r="C47" s="127"/>
      <c r="D47" s="67" t="s">
        <v>53</v>
      </c>
      <c r="E47" s="49">
        <v>66.36</v>
      </c>
      <c r="F47" s="49">
        <v>66</v>
      </c>
      <c r="G47" s="49">
        <v>67.650000000000006</v>
      </c>
      <c r="H47" s="50">
        <v>69.34</v>
      </c>
    </row>
    <row r="48" spans="1:8" x14ac:dyDescent="0.25">
      <c r="A48" s="116" t="s">
        <v>97</v>
      </c>
      <c r="B48" s="117"/>
      <c r="C48" s="118"/>
      <c r="D48" s="69" t="s">
        <v>98</v>
      </c>
      <c r="E48" s="76">
        <f>SUM(E49,E52,E55)</f>
        <v>1471.92</v>
      </c>
      <c r="F48" s="76">
        <f>SUM(F49,F52,F55)</f>
        <v>1419.26</v>
      </c>
      <c r="G48" s="77">
        <f>SUM(G49,G52,G55)</f>
        <v>1454.74</v>
      </c>
      <c r="H48" s="76">
        <f>SUM(H49,H52,H55)</f>
        <v>1491.11</v>
      </c>
    </row>
    <row r="49" spans="1:8" x14ac:dyDescent="0.25">
      <c r="A49" s="119" t="s">
        <v>95</v>
      </c>
      <c r="B49" s="120"/>
      <c r="C49" s="121"/>
      <c r="D49" s="70" t="s">
        <v>96</v>
      </c>
      <c r="E49" s="49">
        <f>SUM(E50)</f>
        <v>1237.93</v>
      </c>
      <c r="F49" s="49">
        <v>0</v>
      </c>
      <c r="G49" s="49">
        <v>0</v>
      </c>
      <c r="H49" s="50">
        <v>0</v>
      </c>
    </row>
    <row r="50" spans="1:8" x14ac:dyDescent="0.25">
      <c r="A50" s="122">
        <v>3</v>
      </c>
      <c r="B50" s="123"/>
      <c r="C50" s="124"/>
      <c r="D50" s="67" t="s">
        <v>22</v>
      </c>
      <c r="E50" s="49">
        <f>SUM(E51)</f>
        <v>1237.93</v>
      </c>
      <c r="F50" s="49">
        <v>0</v>
      </c>
      <c r="G50" s="49">
        <v>0</v>
      </c>
      <c r="H50" s="50">
        <v>0</v>
      </c>
    </row>
    <row r="51" spans="1:8" x14ac:dyDescent="0.25">
      <c r="A51" s="125">
        <v>32</v>
      </c>
      <c r="B51" s="126"/>
      <c r="C51" s="127"/>
      <c r="D51" s="67" t="s">
        <v>36</v>
      </c>
      <c r="E51" s="49">
        <v>1237.93</v>
      </c>
      <c r="F51" s="49">
        <v>0</v>
      </c>
      <c r="G51" s="49">
        <v>0</v>
      </c>
      <c r="H51" s="50">
        <v>0</v>
      </c>
    </row>
    <row r="52" spans="1:8" x14ac:dyDescent="0.25">
      <c r="A52" s="119" t="s">
        <v>84</v>
      </c>
      <c r="B52" s="120"/>
      <c r="C52" s="121"/>
      <c r="D52" s="70" t="s">
        <v>85</v>
      </c>
      <c r="E52" s="49">
        <f t="shared" ref="E52:H53" si="2">SUM(E53)</f>
        <v>139.58000000000001</v>
      </c>
      <c r="F52" s="49">
        <f t="shared" si="2"/>
        <v>159.26</v>
      </c>
      <c r="G52" s="49">
        <f t="shared" si="2"/>
        <v>163.24</v>
      </c>
      <c r="H52" s="50">
        <f t="shared" si="2"/>
        <v>167.32</v>
      </c>
    </row>
    <row r="53" spans="1:8" x14ac:dyDescent="0.25">
      <c r="A53" s="122">
        <v>3</v>
      </c>
      <c r="B53" s="123"/>
      <c r="C53" s="124"/>
      <c r="D53" s="67" t="s">
        <v>22</v>
      </c>
      <c r="E53" s="49">
        <f t="shared" si="2"/>
        <v>139.58000000000001</v>
      </c>
      <c r="F53" s="49">
        <f t="shared" si="2"/>
        <v>159.26</v>
      </c>
      <c r="G53" s="49">
        <f t="shared" si="2"/>
        <v>163.24</v>
      </c>
      <c r="H53" s="50">
        <f t="shared" si="2"/>
        <v>167.32</v>
      </c>
    </row>
    <row r="54" spans="1:8" x14ac:dyDescent="0.25">
      <c r="A54" s="125">
        <v>32</v>
      </c>
      <c r="B54" s="126"/>
      <c r="C54" s="127"/>
      <c r="D54" s="67" t="s">
        <v>36</v>
      </c>
      <c r="E54" s="49">
        <v>139.58000000000001</v>
      </c>
      <c r="F54" s="49">
        <v>159.26</v>
      </c>
      <c r="G54" s="49">
        <v>163.24</v>
      </c>
      <c r="H54" s="50">
        <v>167.32</v>
      </c>
    </row>
    <row r="55" spans="1:8" x14ac:dyDescent="0.25">
      <c r="A55" s="119" t="s">
        <v>99</v>
      </c>
      <c r="B55" s="120"/>
      <c r="C55" s="121"/>
      <c r="D55" s="70" t="s">
        <v>57</v>
      </c>
      <c r="E55" s="49">
        <f t="shared" ref="E55:H56" si="3">SUM(E56)</f>
        <v>94.41</v>
      </c>
      <c r="F55" s="49">
        <f t="shared" si="3"/>
        <v>1260</v>
      </c>
      <c r="G55" s="49">
        <f t="shared" si="3"/>
        <v>1291.5</v>
      </c>
      <c r="H55" s="50">
        <f t="shared" si="3"/>
        <v>1323.79</v>
      </c>
    </row>
    <row r="56" spans="1:8" x14ac:dyDescent="0.25">
      <c r="A56" s="122">
        <v>3</v>
      </c>
      <c r="B56" s="123"/>
      <c r="C56" s="124"/>
      <c r="D56" s="67" t="s">
        <v>22</v>
      </c>
      <c r="E56" s="49">
        <f t="shared" si="3"/>
        <v>94.41</v>
      </c>
      <c r="F56" s="49">
        <f t="shared" si="3"/>
        <v>1260</v>
      </c>
      <c r="G56" s="49">
        <f t="shared" si="3"/>
        <v>1291.5</v>
      </c>
      <c r="H56" s="50">
        <f t="shared" si="3"/>
        <v>1323.79</v>
      </c>
    </row>
    <row r="57" spans="1:8" x14ac:dyDescent="0.25">
      <c r="A57" s="125">
        <v>32</v>
      </c>
      <c r="B57" s="126"/>
      <c r="C57" s="127"/>
      <c r="D57" s="67" t="s">
        <v>36</v>
      </c>
      <c r="E57" s="49">
        <v>94.41</v>
      </c>
      <c r="F57" s="49">
        <v>1260</v>
      </c>
      <c r="G57" s="49">
        <v>1291.5</v>
      </c>
      <c r="H57" s="50">
        <v>1323.79</v>
      </c>
    </row>
    <row r="58" spans="1:8" x14ac:dyDescent="0.25">
      <c r="A58" s="128" t="s">
        <v>100</v>
      </c>
      <c r="B58" s="129"/>
      <c r="C58" s="130"/>
      <c r="D58" s="68" t="s">
        <v>101</v>
      </c>
      <c r="E58" s="81">
        <f>SUM(E59,E66,E73)</f>
        <v>169296.05</v>
      </c>
      <c r="F58" s="81">
        <f>SUM(F59,F66,F73)</f>
        <v>28356.47</v>
      </c>
      <c r="G58" s="81">
        <f>SUM(G59,G66)</f>
        <v>12364.289999999999</v>
      </c>
      <c r="H58" s="81">
        <f>SUM(H59,H66)</f>
        <v>12673.39</v>
      </c>
    </row>
    <row r="59" spans="1:8" ht="25.5" x14ac:dyDescent="0.25">
      <c r="A59" s="116" t="s">
        <v>102</v>
      </c>
      <c r="B59" s="117"/>
      <c r="C59" s="118"/>
      <c r="D59" s="69" t="s">
        <v>103</v>
      </c>
      <c r="E59" s="76">
        <f>SUM(E60,E63)</f>
        <v>18084.41</v>
      </c>
      <c r="F59" s="76">
        <f>SUM(F60,F63)</f>
        <v>12062.720000000001</v>
      </c>
      <c r="G59" s="76">
        <f>SUM(G60,G63)</f>
        <v>12364.289999999999</v>
      </c>
      <c r="H59" s="76">
        <f>SUM(H60,H63)</f>
        <v>12673.39</v>
      </c>
    </row>
    <row r="60" spans="1:8" x14ac:dyDescent="0.25">
      <c r="A60" s="119" t="s">
        <v>104</v>
      </c>
      <c r="B60" s="120"/>
      <c r="C60" s="121"/>
      <c r="D60" s="70" t="s">
        <v>19</v>
      </c>
      <c r="E60" s="49">
        <f t="shared" ref="E60:H61" si="4">SUM(E61)</f>
        <v>2017.38</v>
      </c>
      <c r="F60" s="49">
        <f t="shared" si="4"/>
        <v>1352.18</v>
      </c>
      <c r="G60" s="49">
        <f t="shared" si="4"/>
        <v>1385.98</v>
      </c>
      <c r="H60" s="50">
        <f t="shared" si="4"/>
        <v>1420.63</v>
      </c>
    </row>
    <row r="61" spans="1:8" x14ac:dyDescent="0.25">
      <c r="A61" s="122">
        <v>3</v>
      </c>
      <c r="B61" s="123"/>
      <c r="C61" s="124"/>
      <c r="D61" s="67" t="s">
        <v>22</v>
      </c>
      <c r="E61" s="49">
        <f t="shared" si="4"/>
        <v>2017.38</v>
      </c>
      <c r="F61" s="49">
        <f t="shared" si="4"/>
        <v>1352.18</v>
      </c>
      <c r="G61" s="49">
        <f t="shared" si="4"/>
        <v>1385.98</v>
      </c>
      <c r="H61" s="50">
        <f t="shared" si="4"/>
        <v>1420.63</v>
      </c>
    </row>
    <row r="62" spans="1:8" x14ac:dyDescent="0.25">
      <c r="A62" s="125">
        <v>32</v>
      </c>
      <c r="B62" s="126"/>
      <c r="C62" s="127"/>
      <c r="D62" s="67" t="s">
        <v>36</v>
      </c>
      <c r="E62" s="49">
        <v>2017.38</v>
      </c>
      <c r="F62" s="49">
        <v>1352.18</v>
      </c>
      <c r="G62" s="49">
        <v>1385.98</v>
      </c>
      <c r="H62" s="50">
        <v>1420.63</v>
      </c>
    </row>
    <row r="63" spans="1:8" x14ac:dyDescent="0.25">
      <c r="A63" s="119" t="s">
        <v>99</v>
      </c>
      <c r="B63" s="120"/>
      <c r="C63" s="121"/>
      <c r="D63" s="70" t="s">
        <v>57</v>
      </c>
      <c r="E63" s="49">
        <f t="shared" ref="E63:H64" si="5">SUM(E64)</f>
        <v>16067.03</v>
      </c>
      <c r="F63" s="49">
        <f t="shared" si="5"/>
        <v>10710.54</v>
      </c>
      <c r="G63" s="49">
        <f t="shared" si="5"/>
        <v>10978.31</v>
      </c>
      <c r="H63" s="50">
        <f t="shared" si="5"/>
        <v>11252.76</v>
      </c>
    </row>
    <row r="64" spans="1:8" x14ac:dyDescent="0.25">
      <c r="A64" s="122">
        <v>3</v>
      </c>
      <c r="B64" s="123"/>
      <c r="C64" s="124"/>
      <c r="D64" s="67" t="s">
        <v>22</v>
      </c>
      <c r="E64" s="49">
        <f t="shared" si="5"/>
        <v>16067.03</v>
      </c>
      <c r="F64" s="49">
        <f t="shared" si="5"/>
        <v>10710.54</v>
      </c>
      <c r="G64" s="49">
        <f t="shared" si="5"/>
        <v>10978.31</v>
      </c>
      <c r="H64" s="50">
        <f t="shared" si="5"/>
        <v>11252.76</v>
      </c>
    </row>
    <row r="65" spans="1:8" x14ac:dyDescent="0.25">
      <c r="A65" s="125">
        <v>31</v>
      </c>
      <c r="B65" s="126"/>
      <c r="C65" s="127"/>
      <c r="D65" s="67" t="s">
        <v>23</v>
      </c>
      <c r="E65" s="49">
        <v>16067.03</v>
      </c>
      <c r="F65" s="49">
        <v>10710.54</v>
      </c>
      <c r="G65" s="49">
        <v>10978.31</v>
      </c>
      <c r="H65" s="50">
        <v>11252.76</v>
      </c>
    </row>
    <row r="66" spans="1:8" x14ac:dyDescent="0.25">
      <c r="A66" s="116" t="s">
        <v>105</v>
      </c>
      <c r="B66" s="117"/>
      <c r="C66" s="118"/>
      <c r="D66" s="71" t="s">
        <v>106</v>
      </c>
      <c r="E66" s="76">
        <f>SUM(E67,E70)</f>
        <v>69742.87</v>
      </c>
      <c r="F66" s="76">
        <v>0</v>
      </c>
      <c r="G66" s="76">
        <v>0</v>
      </c>
      <c r="H66" s="76">
        <v>0</v>
      </c>
    </row>
    <row r="67" spans="1:8" x14ac:dyDescent="0.25">
      <c r="A67" s="119" t="s">
        <v>92</v>
      </c>
      <c r="B67" s="120"/>
      <c r="C67" s="121"/>
      <c r="D67" s="72" t="s">
        <v>69</v>
      </c>
      <c r="E67" s="49">
        <f>SUM(E68)</f>
        <v>50269.02</v>
      </c>
      <c r="F67" s="49">
        <v>0</v>
      </c>
      <c r="G67" s="49">
        <v>0</v>
      </c>
      <c r="H67" s="50">
        <v>0</v>
      </c>
    </row>
    <row r="68" spans="1:8" x14ac:dyDescent="0.25">
      <c r="A68" s="122">
        <v>3</v>
      </c>
      <c r="B68" s="123"/>
      <c r="C68" s="124"/>
      <c r="D68" s="74" t="s">
        <v>22</v>
      </c>
      <c r="E68" s="49">
        <f>SUM(E69)</f>
        <v>50269.02</v>
      </c>
      <c r="F68" s="49">
        <v>0</v>
      </c>
      <c r="G68" s="49">
        <v>0</v>
      </c>
      <c r="H68" s="50">
        <v>0</v>
      </c>
    </row>
    <row r="69" spans="1:8" x14ac:dyDescent="0.25">
      <c r="A69" s="125">
        <v>32</v>
      </c>
      <c r="B69" s="126"/>
      <c r="C69" s="127"/>
      <c r="D69" s="74" t="s">
        <v>36</v>
      </c>
      <c r="E69" s="49">
        <v>50269.02</v>
      </c>
      <c r="F69" s="49">
        <v>0</v>
      </c>
      <c r="G69" s="49">
        <v>0</v>
      </c>
      <c r="H69" s="50">
        <v>0</v>
      </c>
    </row>
    <row r="70" spans="1:8" x14ac:dyDescent="0.25">
      <c r="A70" s="119" t="s">
        <v>99</v>
      </c>
      <c r="B70" s="120"/>
      <c r="C70" s="121"/>
      <c r="D70" s="72" t="s">
        <v>57</v>
      </c>
      <c r="E70" s="49">
        <f>SUM(E71)</f>
        <v>19473.849999999999</v>
      </c>
      <c r="F70" s="49">
        <v>0</v>
      </c>
      <c r="G70" s="49">
        <v>0</v>
      </c>
      <c r="H70" s="50">
        <v>0</v>
      </c>
    </row>
    <row r="71" spans="1:8" x14ac:dyDescent="0.25">
      <c r="A71" s="122">
        <v>3</v>
      </c>
      <c r="B71" s="123"/>
      <c r="C71" s="124"/>
      <c r="D71" s="74" t="s">
        <v>22</v>
      </c>
      <c r="E71" s="49">
        <f>SUM(E72)</f>
        <v>19473.849999999999</v>
      </c>
      <c r="F71" s="49">
        <v>0</v>
      </c>
      <c r="G71" s="49">
        <v>0</v>
      </c>
      <c r="H71" s="50">
        <v>0</v>
      </c>
    </row>
    <row r="72" spans="1:8" x14ac:dyDescent="0.25">
      <c r="A72" s="125">
        <v>32</v>
      </c>
      <c r="B72" s="126"/>
      <c r="C72" s="127"/>
      <c r="D72" s="74" t="s">
        <v>36</v>
      </c>
      <c r="E72" s="49">
        <v>19473.849999999999</v>
      </c>
      <c r="F72" s="49">
        <v>0</v>
      </c>
      <c r="G72" s="49">
        <v>0</v>
      </c>
      <c r="H72" s="50">
        <v>0</v>
      </c>
    </row>
    <row r="73" spans="1:8" x14ac:dyDescent="0.25">
      <c r="A73" s="116" t="s">
        <v>107</v>
      </c>
      <c r="B73" s="117"/>
      <c r="C73" s="118"/>
      <c r="D73" s="71" t="s">
        <v>108</v>
      </c>
      <c r="E73" s="76">
        <f>SUM(E74,E77)</f>
        <v>81468.76999999999</v>
      </c>
      <c r="F73" s="76">
        <f>SUM(F77,F74)</f>
        <v>16293.75</v>
      </c>
      <c r="G73" s="49">
        <v>0</v>
      </c>
      <c r="H73" s="49">
        <v>0</v>
      </c>
    </row>
    <row r="74" spans="1:8" x14ac:dyDescent="0.25">
      <c r="A74" s="119" t="s">
        <v>92</v>
      </c>
      <c r="B74" s="120"/>
      <c r="C74" s="121"/>
      <c r="D74" s="72" t="s">
        <v>69</v>
      </c>
      <c r="E74" s="49">
        <f>SUM(E75)</f>
        <v>65175.02</v>
      </c>
      <c r="F74" s="49">
        <v>0</v>
      </c>
      <c r="G74" s="49">
        <v>0</v>
      </c>
      <c r="H74" s="50">
        <v>0</v>
      </c>
    </row>
    <row r="75" spans="1:8" x14ac:dyDescent="0.25">
      <c r="A75" s="122">
        <v>3</v>
      </c>
      <c r="B75" s="123"/>
      <c r="C75" s="124"/>
      <c r="D75" s="74" t="s">
        <v>22</v>
      </c>
      <c r="E75" s="49">
        <f>SUM(E76)</f>
        <v>65175.02</v>
      </c>
      <c r="F75" s="49">
        <v>0</v>
      </c>
      <c r="G75" s="49">
        <v>0</v>
      </c>
      <c r="H75" s="50">
        <v>0</v>
      </c>
    </row>
    <row r="76" spans="1:8" x14ac:dyDescent="0.25">
      <c r="A76" s="125">
        <v>32</v>
      </c>
      <c r="B76" s="126"/>
      <c r="C76" s="127"/>
      <c r="D76" s="74" t="s">
        <v>36</v>
      </c>
      <c r="E76" s="49">
        <v>65175.02</v>
      </c>
      <c r="F76" s="49">
        <v>0</v>
      </c>
      <c r="G76" s="49">
        <v>0</v>
      </c>
      <c r="H76" s="50">
        <v>0</v>
      </c>
    </row>
    <row r="77" spans="1:8" x14ac:dyDescent="0.25">
      <c r="A77" s="119" t="s">
        <v>99</v>
      </c>
      <c r="B77" s="120"/>
      <c r="C77" s="121"/>
      <c r="D77" s="72" t="s">
        <v>57</v>
      </c>
      <c r="E77" s="49">
        <f>SUM(E78)</f>
        <v>16293.75</v>
      </c>
      <c r="F77" s="49">
        <f>SUM(F78)</f>
        <v>16293.75</v>
      </c>
      <c r="G77" s="49">
        <v>0</v>
      </c>
      <c r="H77" s="50">
        <v>0</v>
      </c>
    </row>
    <row r="78" spans="1:8" x14ac:dyDescent="0.25">
      <c r="A78" s="122">
        <v>3</v>
      </c>
      <c r="B78" s="123"/>
      <c r="C78" s="124"/>
      <c r="D78" s="74" t="s">
        <v>22</v>
      </c>
      <c r="E78" s="49">
        <f>SUM(E79)</f>
        <v>16293.75</v>
      </c>
      <c r="F78" s="49">
        <f>SUM(F79)</f>
        <v>16293.75</v>
      </c>
      <c r="G78" s="49">
        <v>0</v>
      </c>
      <c r="H78" s="50">
        <v>0</v>
      </c>
    </row>
    <row r="79" spans="1:8" x14ac:dyDescent="0.25">
      <c r="A79" s="125">
        <v>32</v>
      </c>
      <c r="B79" s="126"/>
      <c r="C79" s="127"/>
      <c r="D79" s="74" t="s">
        <v>36</v>
      </c>
      <c r="E79" s="49">
        <v>16293.75</v>
      </c>
      <c r="F79" s="49">
        <v>16293.75</v>
      </c>
      <c r="G79" s="49">
        <v>0</v>
      </c>
      <c r="H79" s="50">
        <v>0</v>
      </c>
    </row>
    <row r="80" spans="1:8" x14ac:dyDescent="0.25">
      <c r="A80" s="128" t="s">
        <v>111</v>
      </c>
      <c r="B80" s="129"/>
      <c r="C80" s="130"/>
      <c r="D80" s="75" t="s">
        <v>112</v>
      </c>
      <c r="E80" s="81">
        <f>SUM(E81,E88,E95)</f>
        <v>10721.88</v>
      </c>
      <c r="F80" s="81">
        <f>SUM(F81,F88,F95)</f>
        <v>10721.88</v>
      </c>
      <c r="G80" s="81">
        <f>SUM(G81,G88)</f>
        <v>0</v>
      </c>
      <c r="H80" s="81">
        <f>SUM(H81,H88)</f>
        <v>0</v>
      </c>
    </row>
    <row r="81" spans="1:8" x14ac:dyDescent="0.25">
      <c r="A81" s="116" t="s">
        <v>109</v>
      </c>
      <c r="B81" s="117"/>
      <c r="C81" s="118"/>
      <c r="D81" s="71" t="s">
        <v>110</v>
      </c>
      <c r="E81" s="76">
        <f t="shared" ref="E81:F83" si="6">SUM(E82)</f>
        <v>10721.88</v>
      </c>
      <c r="F81" s="76">
        <f t="shared" si="6"/>
        <v>10721.88</v>
      </c>
      <c r="G81" s="49">
        <v>0</v>
      </c>
      <c r="H81" s="49">
        <v>0</v>
      </c>
    </row>
    <row r="82" spans="1:8" x14ac:dyDescent="0.25">
      <c r="A82" s="119" t="s">
        <v>99</v>
      </c>
      <c r="B82" s="120"/>
      <c r="C82" s="121"/>
      <c r="D82" s="72" t="s">
        <v>57</v>
      </c>
      <c r="E82" s="49">
        <f t="shared" si="6"/>
        <v>10721.88</v>
      </c>
      <c r="F82" s="49">
        <f t="shared" si="6"/>
        <v>10721.88</v>
      </c>
      <c r="G82" s="49">
        <v>0</v>
      </c>
      <c r="H82" s="50">
        <v>0</v>
      </c>
    </row>
    <row r="83" spans="1:8" x14ac:dyDescent="0.25">
      <c r="A83" s="122">
        <v>3</v>
      </c>
      <c r="B83" s="123"/>
      <c r="C83" s="124"/>
      <c r="D83" s="74" t="s">
        <v>22</v>
      </c>
      <c r="E83" s="49">
        <f t="shared" si="6"/>
        <v>10721.88</v>
      </c>
      <c r="F83" s="49">
        <f t="shared" si="6"/>
        <v>10721.88</v>
      </c>
      <c r="G83" s="49">
        <f>SUM(G84)</f>
        <v>0</v>
      </c>
      <c r="H83" s="50">
        <v>0</v>
      </c>
    </row>
    <row r="84" spans="1:8" x14ac:dyDescent="0.25">
      <c r="A84" s="125">
        <v>32</v>
      </c>
      <c r="B84" s="126"/>
      <c r="C84" s="127"/>
      <c r="D84" s="74" t="s">
        <v>36</v>
      </c>
      <c r="E84" s="49">
        <v>10721.88</v>
      </c>
      <c r="F84" s="49">
        <v>10721.88</v>
      </c>
      <c r="G84" s="49">
        <v>0</v>
      </c>
      <c r="H84" s="50">
        <v>0</v>
      </c>
    </row>
    <row r="85" spans="1:8" x14ac:dyDescent="0.25">
      <c r="A85" s="113" t="s">
        <v>113</v>
      </c>
      <c r="B85" s="114"/>
      <c r="C85" s="114"/>
      <c r="D85" s="115"/>
      <c r="E85" s="82">
        <f>SUM(E8,E22,E58,E80)</f>
        <v>1125019.49</v>
      </c>
      <c r="F85" s="82">
        <f>SUM(F8,F22,F58,F80)</f>
        <v>990960.99</v>
      </c>
      <c r="G85" s="82">
        <f>SUM(G8,G22,G58,G80)</f>
        <v>986110.89</v>
      </c>
      <c r="H85" s="82">
        <f>SUM(H8,H22,H58,H80)</f>
        <v>1008830.4299999999</v>
      </c>
    </row>
    <row r="86" spans="1:8" x14ac:dyDescent="0.25">
      <c r="A86" s="59"/>
      <c r="B86" s="59"/>
      <c r="C86" s="59"/>
      <c r="D86" s="59"/>
      <c r="E86" s="59"/>
      <c r="F86" s="59"/>
      <c r="G86" s="59"/>
      <c r="H86" s="59"/>
    </row>
    <row r="87" spans="1:8" x14ac:dyDescent="0.25">
      <c r="A87" s="59"/>
      <c r="B87" s="59"/>
      <c r="C87" s="59"/>
      <c r="D87" s="59"/>
      <c r="E87" s="59"/>
      <c r="F87" s="59"/>
      <c r="G87" s="59"/>
      <c r="H87" s="59"/>
    </row>
    <row r="88" spans="1:8" x14ac:dyDescent="0.25">
      <c r="A88" s="59"/>
      <c r="B88" s="59"/>
      <c r="C88" s="59"/>
      <c r="D88" s="59"/>
      <c r="E88" s="59"/>
      <c r="F88" s="59"/>
      <c r="G88" s="59"/>
      <c r="H88" s="59"/>
    </row>
    <row r="89" spans="1:8" x14ac:dyDescent="0.25">
      <c r="A89" s="59"/>
      <c r="B89" s="59"/>
      <c r="C89" s="59"/>
      <c r="D89" s="59"/>
      <c r="E89" s="59"/>
      <c r="F89" s="59"/>
      <c r="G89" s="59" t="s">
        <v>114</v>
      </c>
      <c r="H89" s="59"/>
    </row>
    <row r="90" spans="1:8" x14ac:dyDescent="0.25">
      <c r="A90" s="59"/>
      <c r="B90" s="59"/>
      <c r="C90" s="59"/>
      <c r="D90" s="59"/>
      <c r="E90" s="59"/>
      <c r="F90" s="59"/>
      <c r="G90" s="59" t="s">
        <v>116</v>
      </c>
      <c r="H90" s="59"/>
    </row>
    <row r="91" spans="1:8" x14ac:dyDescent="0.25">
      <c r="A91" s="59"/>
      <c r="B91" s="59"/>
      <c r="C91" s="59"/>
      <c r="D91" s="59"/>
      <c r="E91" s="59"/>
      <c r="F91" s="59"/>
      <c r="G91" s="59"/>
      <c r="H91" s="59"/>
    </row>
    <row r="92" spans="1:8" x14ac:dyDescent="0.25">
      <c r="A92" s="59"/>
      <c r="B92" s="59"/>
      <c r="C92" s="59"/>
      <c r="D92" s="59"/>
      <c r="E92" s="59"/>
      <c r="F92" s="59"/>
      <c r="G92" s="59"/>
      <c r="H92" s="59"/>
    </row>
    <row r="93" spans="1:8" x14ac:dyDescent="0.25">
      <c r="A93" s="59"/>
      <c r="B93" s="59"/>
      <c r="C93" s="59"/>
      <c r="D93" s="59"/>
      <c r="E93" s="59"/>
      <c r="F93" s="59"/>
      <c r="G93" s="59"/>
      <c r="H93" s="59"/>
    </row>
    <row r="94" spans="1:8" x14ac:dyDescent="0.25">
      <c r="A94" s="59"/>
      <c r="B94" s="59"/>
      <c r="C94" s="59"/>
      <c r="D94" s="59"/>
      <c r="E94" s="59"/>
      <c r="F94" s="59"/>
      <c r="G94" s="59"/>
      <c r="H94" s="59"/>
    </row>
    <row r="95" spans="1:8" x14ac:dyDescent="0.25">
      <c r="A95" s="59"/>
      <c r="B95" s="59"/>
      <c r="C95" s="59"/>
      <c r="D95" s="59"/>
      <c r="E95" s="59"/>
      <c r="F95" s="59"/>
      <c r="G95" s="59"/>
      <c r="H95" s="59"/>
    </row>
    <row r="96" spans="1:8" x14ac:dyDescent="0.25">
      <c r="A96" s="59"/>
      <c r="B96" s="59"/>
      <c r="C96" s="59"/>
      <c r="D96" s="59"/>
      <c r="E96" s="59"/>
      <c r="F96" s="59"/>
      <c r="G96" s="59"/>
      <c r="H96" s="59"/>
    </row>
    <row r="97" spans="1:8" x14ac:dyDescent="0.25">
      <c r="A97" s="59"/>
      <c r="B97" s="59"/>
      <c r="C97" s="59"/>
      <c r="D97" s="59"/>
      <c r="E97" s="59"/>
      <c r="F97" s="59"/>
      <c r="G97" s="59"/>
      <c r="H97" s="59"/>
    </row>
    <row r="98" spans="1:8" x14ac:dyDescent="0.25">
      <c r="A98" s="59"/>
      <c r="B98" s="59"/>
      <c r="C98" s="59"/>
      <c r="D98" s="59"/>
      <c r="E98" s="59"/>
      <c r="F98" s="59"/>
      <c r="G98" s="59"/>
      <c r="H98" s="59"/>
    </row>
    <row r="99" spans="1:8" x14ac:dyDescent="0.25">
      <c r="A99" s="59"/>
      <c r="B99" s="59"/>
      <c r="C99" s="59"/>
      <c r="D99" s="59"/>
      <c r="E99" s="59"/>
      <c r="F99" s="59"/>
      <c r="G99" s="59"/>
      <c r="H99" s="59"/>
    </row>
  </sheetData>
  <mergeCells count="79">
    <mergeCell ref="A65:C65"/>
    <mergeCell ref="A60:C60"/>
    <mergeCell ref="A61:C61"/>
    <mergeCell ref="A62:C62"/>
    <mergeCell ref="A63:C63"/>
    <mergeCell ref="A64:C64"/>
    <mergeCell ref="A55:C55"/>
    <mergeCell ref="A56:C56"/>
    <mergeCell ref="A57:C57"/>
    <mergeCell ref="A58:C58"/>
    <mergeCell ref="A59:C59"/>
    <mergeCell ref="A51:C51"/>
    <mergeCell ref="A48:C48"/>
    <mergeCell ref="A52:C52"/>
    <mergeCell ref="A53:C53"/>
    <mergeCell ref="A54:C54"/>
    <mergeCell ref="A45:C45"/>
    <mergeCell ref="A46:C46"/>
    <mergeCell ref="A47:C47"/>
    <mergeCell ref="A49:C49"/>
    <mergeCell ref="A50:C50"/>
    <mergeCell ref="A40:C40"/>
    <mergeCell ref="A41:C41"/>
    <mergeCell ref="A42:C42"/>
    <mergeCell ref="A43:C43"/>
    <mergeCell ref="A44:C44"/>
    <mergeCell ref="A34:C34"/>
    <mergeCell ref="A35:C35"/>
    <mergeCell ref="A36:C36"/>
    <mergeCell ref="A37:C37"/>
    <mergeCell ref="A38:C38"/>
    <mergeCell ref="A29:C29"/>
    <mergeCell ref="A30:C30"/>
    <mergeCell ref="A31:C31"/>
    <mergeCell ref="A32:C32"/>
    <mergeCell ref="A33:C33"/>
    <mergeCell ref="A27:C27"/>
    <mergeCell ref="A28:C28"/>
    <mergeCell ref="A22:C22"/>
    <mergeCell ref="A23:C23"/>
    <mergeCell ref="A24:C24"/>
    <mergeCell ref="A25:C25"/>
    <mergeCell ref="A3:H3"/>
    <mergeCell ref="A5:H5"/>
    <mergeCell ref="A7:C7"/>
    <mergeCell ref="A10:C10"/>
    <mergeCell ref="A11:C11"/>
    <mergeCell ref="A66:C66"/>
    <mergeCell ref="A67:C67"/>
    <mergeCell ref="A68:C68"/>
    <mergeCell ref="A69:C69"/>
    <mergeCell ref="A8:C8"/>
    <mergeCell ref="A9:C9"/>
    <mergeCell ref="A12:C12"/>
    <mergeCell ref="A26:C26"/>
    <mergeCell ref="A13:C13"/>
    <mergeCell ref="A14:C14"/>
    <mergeCell ref="A15:C15"/>
    <mergeCell ref="A17:C17"/>
    <mergeCell ref="A16:C16"/>
    <mergeCell ref="A18:C18"/>
    <mergeCell ref="A19:C19"/>
    <mergeCell ref="A20:C20"/>
    <mergeCell ref="A80:C80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5:D85"/>
    <mergeCell ref="A81:C81"/>
    <mergeCell ref="A82:C82"/>
    <mergeCell ref="A83:C83"/>
    <mergeCell ref="A84:C84"/>
  </mergeCells>
  <pageMargins left="0.7" right="0.7" top="0.75" bottom="0.75" header="0.3" footer="0.3"/>
  <pageSetup paperSize="9" scale="8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Nada</cp:lastModifiedBy>
  <cp:lastPrinted>2022-10-19T07:23:40Z</cp:lastPrinted>
  <dcterms:created xsi:type="dcterms:W3CDTF">2022-08-12T12:51:27Z</dcterms:created>
  <dcterms:modified xsi:type="dcterms:W3CDTF">2022-10-19T08:36:11Z</dcterms:modified>
</cp:coreProperties>
</file>