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ijana\Desktop\"/>
    </mc:Choice>
  </mc:AlternateContent>
  <xr:revisionPtr revIDLastSave="0" documentId="13_ncr:1_{BC3A98B5-F11E-476D-B990-DF1CA04C2A9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75" i="9" s="1"/>
  <c r="E290" i="9"/>
  <c r="F289" i="9"/>
  <c r="H288" i="9"/>
  <c r="G288" i="9"/>
  <c r="E288" i="9" s="1"/>
  <c r="B288" i="9" s="1"/>
  <c r="F288" i="9"/>
  <c r="F287" i="9"/>
  <c r="F286" i="9"/>
  <c r="H285" i="9"/>
  <c r="G285" i="9"/>
  <c r="E285" i="9" s="1"/>
  <c r="B285" i="9" s="1"/>
  <c r="F285" i="9"/>
  <c r="H284" i="9"/>
  <c r="G284" i="9"/>
  <c r="F284" i="9"/>
  <c r="H283" i="9"/>
  <c r="G283" i="9"/>
  <c r="F283" i="9"/>
  <c r="E283" i="9"/>
  <c r="B283" i="9" s="1"/>
  <c r="F282" i="9"/>
  <c r="H281" i="9"/>
  <c r="G281" i="9"/>
  <c r="F281" i="9"/>
  <c r="E281" i="9"/>
  <c r="B281" i="9" s="1"/>
  <c r="H280" i="9"/>
  <c r="G280" i="9"/>
  <c r="F280" i="9"/>
  <c r="H279" i="9"/>
  <c r="G279" i="9"/>
  <c r="F279" i="9"/>
  <c r="E279" i="9"/>
  <c r="B279" i="9" s="1"/>
  <c r="F278" i="9"/>
  <c r="F277" i="9"/>
  <c r="F276" i="9"/>
  <c r="F274" i="9"/>
  <c r="L273" i="9"/>
  <c r="H273" i="9"/>
  <c r="F273" i="9"/>
  <c r="I272" i="9"/>
  <c r="H272" i="9"/>
  <c r="F272" i="9"/>
  <c r="E272" i="9"/>
  <c r="B272" i="9" s="1"/>
  <c r="E271" i="9"/>
  <c r="M270" i="9"/>
  <c r="L270" i="9"/>
  <c r="F270" i="9" s="1"/>
  <c r="B270" i="9" s="1"/>
  <c r="E270" i="9"/>
  <c r="M269" i="9"/>
  <c r="L269" i="9"/>
  <c r="F269" i="9" s="1"/>
  <c r="E269" i="9"/>
  <c r="B269" i="9" s="1"/>
  <c r="M268" i="9"/>
  <c r="L268" i="9"/>
  <c r="F268" i="9"/>
  <c r="E268" i="9"/>
  <c r="B268" i="9" s="1"/>
  <c r="M267" i="9"/>
  <c r="L267" i="9"/>
  <c r="F267" i="9" s="1"/>
  <c r="B267" i="9" s="1"/>
  <c r="E267" i="9"/>
  <c r="M266" i="9"/>
  <c r="L266" i="9"/>
  <c r="F266" i="9" s="1"/>
  <c r="B266" i="9" s="1"/>
  <c r="E266" i="9"/>
  <c r="M265" i="9"/>
  <c r="F265" i="9" s="1"/>
  <c r="B265" i="9" s="1"/>
  <c r="L265" i="9"/>
  <c r="E265" i="9"/>
  <c r="M264" i="9"/>
  <c r="L264" i="9"/>
  <c r="F264" i="9"/>
  <c r="E264" i="9"/>
  <c r="M263" i="9"/>
  <c r="L263" i="9"/>
  <c r="F263" i="9"/>
  <c r="E263" i="9"/>
  <c r="B263" i="9" s="1"/>
  <c r="M262" i="9"/>
  <c r="L262" i="9"/>
  <c r="F262" i="9" s="1"/>
  <c r="B262" i="9" s="1"/>
  <c r="E262" i="9"/>
  <c r="M261" i="9"/>
  <c r="L261" i="9"/>
  <c r="F261" i="9" s="1"/>
  <c r="E261" i="9"/>
  <c r="B261" i="9" s="1"/>
  <c r="M260" i="9"/>
  <c r="L260" i="9"/>
  <c r="F260" i="9"/>
  <c r="E260" i="9"/>
  <c r="B260" i="9" s="1"/>
  <c r="M259" i="9"/>
  <c r="L259" i="9"/>
  <c r="F259" i="9" s="1"/>
  <c r="B259" i="9" s="1"/>
  <c r="E259" i="9"/>
  <c r="M258" i="9"/>
  <c r="L258" i="9"/>
  <c r="F258" i="9" s="1"/>
  <c r="E258" i="9"/>
  <c r="B258" i="9"/>
  <c r="M257" i="9"/>
  <c r="F257" i="9" s="1"/>
  <c r="B257" i="9" s="1"/>
  <c r="L257" i="9"/>
  <c r="E257" i="9"/>
  <c r="M256" i="9"/>
  <c r="L256" i="9"/>
  <c r="F256" i="9"/>
  <c r="E256" i="9"/>
  <c r="B256" i="9" s="1"/>
  <c r="M255" i="9"/>
  <c r="L255" i="9"/>
  <c r="F255" i="9"/>
  <c r="E255" i="9"/>
  <c r="B255" i="9" s="1"/>
  <c r="M254" i="9"/>
  <c r="L254" i="9"/>
  <c r="F254" i="9" s="1"/>
  <c r="B254" i="9" s="1"/>
  <c r="E254" i="9"/>
  <c r="M253" i="9"/>
  <c r="L253" i="9"/>
  <c r="F253" i="9" s="1"/>
  <c r="E253" i="9"/>
  <c r="B253" i="9" s="1"/>
  <c r="M252" i="9"/>
  <c r="L252" i="9"/>
  <c r="F252" i="9"/>
  <c r="E252" i="9"/>
  <c r="B252" i="9" s="1"/>
  <c r="M251" i="9"/>
  <c r="L251" i="9"/>
  <c r="F251" i="9" s="1"/>
  <c r="B251" i="9" s="1"/>
  <c r="E251" i="9"/>
  <c r="M250" i="9"/>
  <c r="L250" i="9"/>
  <c r="F250" i="9" s="1"/>
  <c r="E250" i="9"/>
  <c r="B250" i="9"/>
  <c r="M249" i="9"/>
  <c r="F249" i="9" s="1"/>
  <c r="B249" i="9" s="1"/>
  <c r="L249" i="9"/>
  <c r="E249" i="9"/>
  <c r="M248" i="9"/>
  <c r="L248" i="9"/>
  <c r="F248" i="9"/>
  <c r="E248" i="9"/>
  <c r="B248" i="9" s="1"/>
  <c r="M247" i="9"/>
  <c r="L247" i="9"/>
  <c r="F247" i="9"/>
  <c r="E247" i="9"/>
  <c r="B247" i="9" s="1"/>
  <c r="M246" i="9"/>
  <c r="L246" i="9"/>
  <c r="F246" i="9" s="1"/>
  <c r="B246" i="9" s="1"/>
  <c r="E246" i="9"/>
  <c r="M245" i="9"/>
  <c r="L245" i="9"/>
  <c r="F245" i="9" s="1"/>
  <c r="E245" i="9"/>
  <c r="B245" i="9" s="1"/>
  <c r="M244" i="9"/>
  <c r="L244" i="9"/>
  <c r="F244" i="9"/>
  <c r="E244" i="9"/>
  <c r="B244" i="9" s="1"/>
  <c r="M243" i="9"/>
  <c r="L243" i="9"/>
  <c r="F243" i="9" s="1"/>
  <c r="B243" i="9" s="1"/>
  <c r="E243" i="9"/>
  <c r="M242" i="9"/>
  <c r="L242" i="9"/>
  <c r="F242" i="9" s="1"/>
  <c r="E242" i="9"/>
  <c r="B242" i="9"/>
  <c r="M241" i="9"/>
  <c r="F241" i="9" s="1"/>
  <c r="B241" i="9" s="1"/>
  <c r="L241" i="9"/>
  <c r="E241" i="9"/>
  <c r="M240" i="9"/>
  <c r="L240" i="9"/>
  <c r="F240" i="9"/>
  <c r="E240" i="9"/>
  <c r="B240" i="9" s="1"/>
  <c r="M239" i="9"/>
  <c r="L239" i="9"/>
  <c r="F239" i="9"/>
  <c r="E239" i="9"/>
  <c r="B239" i="9" s="1"/>
  <c r="M238" i="9"/>
  <c r="L238" i="9"/>
  <c r="F238" i="9" s="1"/>
  <c r="B238" i="9" s="1"/>
  <c r="E238" i="9"/>
  <c r="M237" i="9"/>
  <c r="L237" i="9"/>
  <c r="F237" i="9" s="1"/>
  <c r="E237" i="9"/>
  <c r="B237" i="9" s="1"/>
  <c r="M236" i="9"/>
  <c r="L236" i="9"/>
  <c r="F236" i="9"/>
  <c r="E236" i="9"/>
  <c r="B236" i="9" s="1"/>
  <c r="M235" i="9"/>
  <c r="L235" i="9"/>
  <c r="F235" i="9" s="1"/>
  <c r="B235" i="9" s="1"/>
  <c r="E235" i="9"/>
  <c r="M234" i="9"/>
  <c r="L234" i="9"/>
  <c r="F234" i="9" s="1"/>
  <c r="E234" i="9"/>
  <c r="B234" i="9"/>
  <c r="M233" i="9"/>
  <c r="F233" i="9" s="1"/>
  <c r="B233" i="9" s="1"/>
  <c r="L233" i="9"/>
  <c r="E233" i="9"/>
  <c r="M232" i="9"/>
  <c r="L232" i="9"/>
  <c r="F232" i="9"/>
  <c r="E232" i="9"/>
  <c r="B232" i="9" s="1"/>
  <c r="M231" i="9"/>
  <c r="L231" i="9"/>
  <c r="F231" i="9"/>
  <c r="E231" i="9"/>
  <c r="B231" i="9" s="1"/>
  <c r="M230" i="9"/>
  <c r="L230" i="9"/>
  <c r="F230" i="9" s="1"/>
  <c r="B230" i="9" s="1"/>
  <c r="E230" i="9"/>
  <c r="M229" i="9"/>
  <c r="L229" i="9"/>
  <c r="F229" i="9" s="1"/>
  <c r="E229" i="9"/>
  <c r="B229" i="9" s="1"/>
  <c r="M228" i="9"/>
  <c r="L228" i="9"/>
  <c r="F228" i="9"/>
  <c r="E228" i="9"/>
  <c r="B228" i="9" s="1"/>
  <c r="M227" i="9"/>
  <c r="L227" i="9"/>
  <c r="F227" i="9" s="1"/>
  <c r="B227" i="9" s="1"/>
  <c r="E227" i="9"/>
  <c r="M226" i="9"/>
  <c r="L226" i="9"/>
  <c r="F226" i="9" s="1"/>
  <c r="E226" i="9"/>
  <c r="B226" i="9"/>
  <c r="M225" i="9"/>
  <c r="F225" i="9" s="1"/>
  <c r="B225" i="9" s="1"/>
  <c r="L225" i="9"/>
  <c r="E225" i="9"/>
  <c r="M224" i="9"/>
  <c r="L224" i="9"/>
  <c r="F224" i="9"/>
  <c r="E224" i="9"/>
  <c r="B224" i="9" s="1"/>
  <c r="M223" i="9"/>
  <c r="L223" i="9"/>
  <c r="F223" i="9"/>
  <c r="E223" i="9"/>
  <c r="B223" i="9" s="1"/>
  <c r="M222" i="9"/>
  <c r="L222" i="9"/>
  <c r="F222" i="9" s="1"/>
  <c r="B222" i="9" s="1"/>
  <c r="E222" i="9"/>
  <c r="M221" i="9"/>
  <c r="L221" i="9"/>
  <c r="E221" i="9"/>
  <c r="M220" i="9"/>
  <c r="L220" i="9"/>
  <c r="F220" i="9"/>
  <c r="E220" i="9"/>
  <c r="B220" i="9" s="1"/>
  <c r="M219" i="9"/>
  <c r="L219" i="9"/>
  <c r="F219" i="9" s="1"/>
  <c r="E219" i="9"/>
  <c r="M218" i="9"/>
  <c r="L218" i="9"/>
  <c r="F218" i="9" s="1"/>
  <c r="E218" i="9"/>
  <c r="B218" i="9"/>
  <c r="M217" i="9"/>
  <c r="L217" i="9"/>
  <c r="F217" i="9" s="1"/>
  <c r="B217" i="9" s="1"/>
  <c r="E217" i="9"/>
  <c r="M216" i="9"/>
  <c r="L216" i="9"/>
  <c r="F216" i="9"/>
  <c r="E216" i="9"/>
  <c r="B216" i="9" s="1"/>
  <c r="M215" i="9"/>
  <c r="L215" i="9"/>
  <c r="F215" i="9"/>
  <c r="E215" i="9"/>
  <c r="B215" i="9" s="1"/>
  <c r="M214" i="9"/>
  <c r="L214" i="9"/>
  <c r="F214" i="9" s="1"/>
  <c r="B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G158" i="9"/>
  <c r="F158" i="9"/>
  <c r="E158" i="9"/>
  <c r="B158" i="9" s="1"/>
  <c r="H157" i="9"/>
  <c r="G157" i="9"/>
  <c r="F157" i="9"/>
  <c r="H156" i="9"/>
  <c r="G156" i="9"/>
  <c r="F156" i="9"/>
  <c r="E156" i="9"/>
  <c r="B156" i="9" s="1"/>
  <c r="H155" i="9"/>
  <c r="G155" i="9"/>
  <c r="F155" i="9"/>
  <c r="E155" i="9"/>
  <c r="B155" i="9" s="1"/>
  <c r="H154" i="9"/>
  <c r="G154" i="9"/>
  <c r="E154" i="9" s="1"/>
  <c r="B154" i="9" s="1"/>
  <c r="F154" i="9"/>
  <c r="H153" i="9"/>
  <c r="G153" i="9"/>
  <c r="E153" i="9" s="1"/>
  <c r="B153" i="9" s="1"/>
  <c r="F153" i="9"/>
  <c r="H152" i="9"/>
  <c r="E152" i="9" s="1"/>
  <c r="B152" i="9" s="1"/>
  <c r="G152" i="9"/>
  <c r="F152" i="9"/>
  <c r="H151" i="9"/>
  <c r="E151" i="9" s="1"/>
  <c r="G151" i="9"/>
  <c r="F151" i="9"/>
  <c r="H150" i="9"/>
  <c r="G150" i="9"/>
  <c r="F150" i="9"/>
  <c r="E150" i="9"/>
  <c r="B150" i="9" s="1"/>
  <c r="H149" i="9"/>
  <c r="G149" i="9"/>
  <c r="F149" i="9"/>
  <c r="H148" i="9"/>
  <c r="G148" i="9"/>
  <c r="F148" i="9"/>
  <c r="E148" i="9"/>
  <c r="B148" i="9" s="1"/>
  <c r="H147" i="9"/>
  <c r="G147" i="9"/>
  <c r="F147" i="9"/>
  <c r="E147" i="9"/>
  <c r="B147" i="9" s="1"/>
  <c r="H146" i="9"/>
  <c r="G146" i="9"/>
  <c r="E146" i="9" s="1"/>
  <c r="B146" i="9" s="1"/>
  <c r="F146" i="9"/>
  <c r="H145" i="9"/>
  <c r="G145" i="9"/>
  <c r="E145" i="9" s="1"/>
  <c r="B145" i="9" s="1"/>
  <c r="F145" i="9"/>
  <c r="H144" i="9"/>
  <c r="E144" i="9" s="1"/>
  <c r="B144" i="9" s="1"/>
  <c r="G144" i="9"/>
  <c r="F144" i="9"/>
  <c r="H143" i="9"/>
  <c r="E143" i="9" s="1"/>
  <c r="G143" i="9"/>
  <c r="F143" i="9"/>
  <c r="F142" i="9"/>
  <c r="H141" i="9"/>
  <c r="G141" i="9"/>
  <c r="E141" i="9" s="1"/>
  <c r="F141" i="9"/>
  <c r="B141" i="9"/>
  <c r="H140" i="9"/>
  <c r="E140" i="9" s="1"/>
  <c r="B140" i="9" s="1"/>
  <c r="G140" i="9"/>
  <c r="F140" i="9"/>
  <c r="H139" i="9"/>
  <c r="E139" i="9" s="1"/>
  <c r="B139" i="9" s="1"/>
  <c r="G139" i="9"/>
  <c r="F139" i="9"/>
  <c r="H138" i="9"/>
  <c r="G138" i="9"/>
  <c r="F138" i="9"/>
  <c r="E138" i="9"/>
  <c r="B138" i="9" s="1"/>
  <c r="H137" i="9"/>
  <c r="G137" i="9"/>
  <c r="E137" i="9" s="1"/>
  <c r="B137" i="9" s="1"/>
  <c r="F137" i="9"/>
  <c r="H136" i="9"/>
  <c r="G136" i="9"/>
  <c r="F136" i="9"/>
  <c r="E136" i="9"/>
  <c r="B136" i="9" s="1"/>
  <c r="H135" i="9"/>
  <c r="G135" i="9"/>
  <c r="F135" i="9"/>
  <c r="E135" i="9"/>
  <c r="B135" i="9" s="1"/>
  <c r="H134" i="9"/>
  <c r="G134" i="9"/>
  <c r="E134" i="9" s="1"/>
  <c r="B134" i="9" s="1"/>
  <c r="F134" i="9"/>
  <c r="H133" i="9"/>
  <c r="G133" i="9"/>
  <c r="E133" i="9" s="1"/>
  <c r="F133" i="9"/>
  <c r="B133" i="9"/>
  <c r="H132" i="9"/>
  <c r="E132" i="9" s="1"/>
  <c r="B132" i="9" s="1"/>
  <c r="G132" i="9"/>
  <c r="F132" i="9"/>
  <c r="H131" i="9"/>
  <c r="E131" i="9" s="1"/>
  <c r="B131" i="9" s="1"/>
  <c r="G131" i="9"/>
  <c r="F131" i="9"/>
  <c r="H130" i="9"/>
  <c r="G130" i="9"/>
  <c r="F130" i="9"/>
  <c r="E130" i="9"/>
  <c r="B130" i="9" s="1"/>
  <c r="H129" i="9"/>
  <c r="G129" i="9"/>
  <c r="E129" i="9" s="1"/>
  <c r="B129" i="9" s="1"/>
  <c r="F129" i="9"/>
  <c r="H128" i="9"/>
  <c r="G128" i="9"/>
  <c r="F128" i="9"/>
  <c r="E128" i="9"/>
  <c r="B128" i="9" s="1"/>
  <c r="H127" i="9"/>
  <c r="G127" i="9"/>
  <c r="F127" i="9"/>
  <c r="E127" i="9"/>
  <c r="B127" i="9" s="1"/>
  <c r="H126" i="9"/>
  <c r="G126" i="9"/>
  <c r="E126" i="9" s="1"/>
  <c r="B126" i="9" s="1"/>
  <c r="F126" i="9"/>
  <c r="H125" i="9"/>
  <c r="G125" i="9"/>
  <c r="E125" i="9" s="1"/>
  <c r="F125" i="9"/>
  <c r="B125" i="9"/>
  <c r="H124" i="9"/>
  <c r="E124" i="9" s="1"/>
  <c r="B124" i="9" s="1"/>
  <c r="G124" i="9"/>
  <c r="F124" i="9"/>
  <c r="H123" i="9"/>
  <c r="E123" i="9" s="1"/>
  <c r="B123" i="9" s="1"/>
  <c r="G123" i="9"/>
  <c r="F123" i="9"/>
  <c r="H122" i="9"/>
  <c r="G122" i="9"/>
  <c r="F122" i="9"/>
  <c r="E122" i="9"/>
  <c r="B122" i="9" s="1"/>
  <c r="H121" i="9"/>
  <c r="G121" i="9"/>
  <c r="E121" i="9" s="1"/>
  <c r="B121" i="9" s="1"/>
  <c r="F121" i="9"/>
  <c r="H120" i="9"/>
  <c r="G120" i="9"/>
  <c r="F120" i="9"/>
  <c r="E120" i="9"/>
  <c r="B120" i="9" s="1"/>
  <c r="H119" i="9"/>
  <c r="G119" i="9"/>
  <c r="F119" i="9"/>
  <c r="E119" i="9"/>
  <c r="B119" i="9" s="1"/>
  <c r="H118" i="9"/>
  <c r="G118" i="9"/>
  <c r="E118" i="9" s="1"/>
  <c r="B118" i="9" s="1"/>
  <c r="F118" i="9"/>
  <c r="H117" i="9"/>
  <c r="G117" i="9"/>
  <c r="E117" i="9" s="1"/>
  <c r="F117" i="9"/>
  <c r="B117" i="9"/>
  <c r="H116" i="9"/>
  <c r="E116" i="9" s="1"/>
  <c r="B116" i="9" s="1"/>
  <c r="G116" i="9"/>
  <c r="F116" i="9"/>
  <c r="H115" i="9"/>
  <c r="G115" i="9"/>
  <c r="E115" i="9" s="1"/>
  <c r="F115" i="9"/>
  <c r="H114" i="9"/>
  <c r="G114" i="9"/>
  <c r="F114" i="9"/>
  <c r="E114" i="9"/>
  <c r="B114" i="9" s="1"/>
  <c r="H113" i="9"/>
  <c r="G113" i="9"/>
  <c r="E113" i="9" s="1"/>
  <c r="B113" i="9" s="1"/>
  <c r="F113" i="9"/>
  <c r="H112" i="9"/>
  <c r="G112" i="9"/>
  <c r="F112" i="9"/>
  <c r="E112" i="9"/>
  <c r="B112" i="9" s="1"/>
  <c r="H111" i="9"/>
  <c r="G111" i="9"/>
  <c r="F111" i="9"/>
  <c r="E111" i="9"/>
  <c r="B111" i="9" s="1"/>
  <c r="H110" i="9"/>
  <c r="G110" i="9"/>
  <c r="E110" i="9" s="1"/>
  <c r="B110" i="9" s="1"/>
  <c r="F110" i="9"/>
  <c r="H109" i="9"/>
  <c r="G109" i="9"/>
  <c r="E109" i="9" s="1"/>
  <c r="F109" i="9"/>
  <c r="B109" i="9"/>
  <c r="H108" i="9"/>
  <c r="E108" i="9" s="1"/>
  <c r="B108" i="9" s="1"/>
  <c r="G108" i="9"/>
  <c r="F108" i="9"/>
  <c r="H107" i="9"/>
  <c r="E107" i="9" s="1"/>
  <c r="B107" i="9" s="1"/>
  <c r="G107" i="9"/>
  <c r="F107" i="9"/>
  <c r="H106" i="9"/>
  <c r="G106" i="9"/>
  <c r="F106" i="9"/>
  <c r="E106" i="9"/>
  <c r="B106" i="9" s="1"/>
  <c r="H105" i="9"/>
  <c r="G105" i="9"/>
  <c r="E105" i="9" s="1"/>
  <c r="B105" i="9" s="1"/>
  <c r="F105" i="9"/>
  <c r="H104" i="9"/>
  <c r="G104" i="9"/>
  <c r="F104" i="9"/>
  <c r="E104" i="9"/>
  <c r="B104" i="9" s="1"/>
  <c r="H103" i="9"/>
  <c r="G103" i="9"/>
  <c r="F103" i="9"/>
  <c r="E103" i="9"/>
  <c r="B103" i="9" s="1"/>
  <c r="H102" i="9"/>
  <c r="G102" i="9"/>
  <c r="E102" i="9" s="1"/>
  <c r="B102" i="9" s="1"/>
  <c r="F102" i="9"/>
  <c r="H101" i="9"/>
  <c r="G101" i="9"/>
  <c r="E101" i="9" s="1"/>
  <c r="F101" i="9"/>
  <c r="B101" i="9"/>
  <c r="H100" i="9"/>
  <c r="E100" i="9" s="1"/>
  <c r="B100" i="9" s="1"/>
  <c r="G100" i="9"/>
  <c r="F100" i="9"/>
  <c r="H99" i="9"/>
  <c r="G99" i="9"/>
  <c r="E99" i="9" s="1"/>
  <c r="F99" i="9"/>
  <c r="H98" i="9"/>
  <c r="G98" i="9"/>
  <c r="F98" i="9"/>
  <c r="E98" i="9"/>
  <c r="B98" i="9" s="1"/>
  <c r="H97" i="9"/>
  <c r="G97" i="9"/>
  <c r="E97" i="9" s="1"/>
  <c r="B97" i="9" s="1"/>
  <c r="F97" i="9"/>
  <c r="H96" i="9"/>
  <c r="G96" i="9"/>
  <c r="F96" i="9"/>
  <c r="E96" i="9"/>
  <c r="B96" i="9" s="1"/>
  <c r="H95" i="9"/>
  <c r="G95" i="9"/>
  <c r="F95" i="9"/>
  <c r="E95" i="9"/>
  <c r="B95" i="9" s="1"/>
  <c r="H94" i="9"/>
  <c r="G94" i="9"/>
  <c r="E94" i="9" s="1"/>
  <c r="B94" i="9" s="1"/>
  <c r="F94" i="9"/>
  <c r="H93" i="9"/>
  <c r="G93" i="9"/>
  <c r="E93" i="9" s="1"/>
  <c r="F93" i="9"/>
  <c r="B93" i="9"/>
  <c r="H92" i="9"/>
  <c r="E92" i="9" s="1"/>
  <c r="B92" i="9" s="1"/>
  <c r="G92" i="9"/>
  <c r="F92" i="9"/>
  <c r="H91" i="9"/>
  <c r="G91" i="9"/>
  <c r="E91" i="9" s="1"/>
  <c r="F91" i="9"/>
  <c r="H90" i="9"/>
  <c r="G90" i="9"/>
  <c r="F90" i="9"/>
  <c r="E90" i="9"/>
  <c r="B90" i="9" s="1"/>
  <c r="H89" i="9"/>
  <c r="G89" i="9"/>
  <c r="E89" i="9" s="1"/>
  <c r="B89" i="9" s="1"/>
  <c r="F89" i="9"/>
  <c r="H88" i="9"/>
  <c r="G88" i="9"/>
  <c r="F88" i="9"/>
  <c r="E88" i="9"/>
  <c r="B88" i="9" s="1"/>
  <c r="H87" i="9"/>
  <c r="G87" i="9"/>
  <c r="F87" i="9"/>
  <c r="E87" i="9"/>
  <c r="B87" i="9" s="1"/>
  <c r="H86" i="9"/>
  <c r="G86" i="9"/>
  <c r="E86" i="9" s="1"/>
  <c r="B86" i="9" s="1"/>
  <c r="F86" i="9"/>
  <c r="H85" i="9"/>
  <c r="G85" i="9"/>
  <c r="E85" i="9" s="1"/>
  <c r="F85" i="9"/>
  <c r="B85" i="9"/>
  <c r="H84" i="9"/>
  <c r="E84" i="9" s="1"/>
  <c r="B84" i="9" s="1"/>
  <c r="G84" i="9"/>
  <c r="F84" i="9"/>
  <c r="H83" i="9"/>
  <c r="G83" i="9"/>
  <c r="E83" i="9" s="1"/>
  <c r="F83" i="9"/>
  <c r="H82" i="9"/>
  <c r="G82" i="9"/>
  <c r="F82" i="9"/>
  <c r="E82" i="9"/>
  <c r="B82" i="9" s="1"/>
  <c r="H81" i="9"/>
  <c r="G81" i="9"/>
  <c r="E81" i="9" s="1"/>
  <c r="B81" i="9" s="1"/>
  <c r="F81" i="9"/>
  <c r="H80" i="9"/>
  <c r="G80" i="9"/>
  <c r="F80" i="9"/>
  <c r="E80" i="9"/>
  <c r="B80" i="9" s="1"/>
  <c r="H79" i="9"/>
  <c r="G79" i="9"/>
  <c r="F79" i="9"/>
  <c r="E79" i="9"/>
  <c r="B79" i="9" s="1"/>
  <c r="H78" i="9"/>
  <c r="G78" i="9"/>
  <c r="E78" i="9" s="1"/>
  <c r="B78" i="9" s="1"/>
  <c r="F78" i="9"/>
  <c r="H77" i="9"/>
  <c r="G77" i="9"/>
  <c r="E77" i="9" s="1"/>
  <c r="F77" i="9"/>
  <c r="B77" i="9"/>
  <c r="H76" i="9"/>
  <c r="E76" i="9" s="1"/>
  <c r="B76" i="9" s="1"/>
  <c r="G76" i="9"/>
  <c r="F76" i="9"/>
  <c r="H75" i="9"/>
  <c r="G75" i="9"/>
  <c r="E75" i="9" s="1"/>
  <c r="F75" i="9"/>
  <c r="H74" i="9"/>
  <c r="G74" i="9"/>
  <c r="F74" i="9"/>
  <c r="E74" i="9"/>
  <c r="B74" i="9" s="1"/>
  <c r="H73" i="9"/>
  <c r="G73" i="9"/>
  <c r="E73" i="9" s="1"/>
  <c r="B73" i="9" s="1"/>
  <c r="F73" i="9"/>
  <c r="H72" i="9"/>
  <c r="G72" i="9"/>
  <c r="F72" i="9"/>
  <c r="E72" i="9"/>
  <c r="B72" i="9" s="1"/>
  <c r="H71" i="9"/>
  <c r="G71" i="9"/>
  <c r="F71" i="9"/>
  <c r="E71" i="9"/>
  <c r="B71" i="9" s="1"/>
  <c r="H70" i="9"/>
  <c r="G70" i="9"/>
  <c r="E70" i="9" s="1"/>
  <c r="B70" i="9" s="1"/>
  <c r="F70" i="9"/>
  <c r="H69" i="9"/>
  <c r="G69" i="9"/>
  <c r="E69" i="9" s="1"/>
  <c r="F69" i="9"/>
  <c r="B69" i="9"/>
  <c r="H68" i="9"/>
  <c r="E68" i="9" s="1"/>
  <c r="B68" i="9" s="1"/>
  <c r="G68" i="9"/>
  <c r="F68" i="9"/>
  <c r="H67" i="9"/>
  <c r="G67" i="9"/>
  <c r="E67" i="9" s="1"/>
  <c r="F67" i="9"/>
  <c r="H66" i="9"/>
  <c r="G66" i="9"/>
  <c r="F66" i="9"/>
  <c r="E66" i="9"/>
  <c r="B66" i="9" s="1"/>
  <c r="H65" i="9"/>
  <c r="G65" i="9"/>
  <c r="E65" i="9" s="1"/>
  <c r="B65" i="9" s="1"/>
  <c r="F65" i="9"/>
  <c r="H64" i="9"/>
  <c r="G64" i="9"/>
  <c r="F64" i="9"/>
  <c r="E64" i="9"/>
  <c r="B64" i="9" s="1"/>
  <c r="H63" i="9"/>
  <c r="G63" i="9"/>
  <c r="F63" i="9"/>
  <c r="E63" i="9"/>
  <c r="B63" i="9" s="1"/>
  <c r="H62" i="9"/>
  <c r="G62" i="9"/>
  <c r="E62" i="9" s="1"/>
  <c r="B62" i="9" s="1"/>
  <c r="F62" i="9"/>
  <c r="H61" i="9"/>
  <c r="G61" i="9"/>
  <c r="E61" i="9" s="1"/>
  <c r="F61" i="9"/>
  <c r="B61" i="9"/>
  <c r="H60" i="9"/>
  <c r="E60" i="9" s="1"/>
  <c r="B60" i="9" s="1"/>
  <c r="G60" i="9"/>
  <c r="F60" i="9"/>
  <c r="H59" i="9"/>
  <c r="G59" i="9"/>
  <c r="E59" i="9" s="1"/>
  <c r="F59" i="9"/>
  <c r="H58" i="9"/>
  <c r="G58" i="9"/>
  <c r="F58" i="9"/>
  <c r="E58" i="9"/>
  <c r="B58" i="9" s="1"/>
  <c r="H57" i="9"/>
  <c r="G57" i="9"/>
  <c r="E57" i="9" s="1"/>
  <c r="B57" i="9" s="1"/>
  <c r="F57" i="9"/>
  <c r="H56" i="9"/>
  <c r="G56" i="9"/>
  <c r="F56" i="9"/>
  <c r="E56" i="9"/>
  <c r="B56" i="9" s="1"/>
  <c r="H55" i="9"/>
  <c r="G55" i="9"/>
  <c r="F55" i="9"/>
  <c r="E55" i="9"/>
  <c r="B55" i="9" s="1"/>
  <c r="H54" i="9"/>
  <c r="G54" i="9"/>
  <c r="E54" i="9" s="1"/>
  <c r="B54" i="9" s="1"/>
  <c r="F54" i="9"/>
  <c r="H53" i="9"/>
  <c r="G53" i="9"/>
  <c r="E53" i="9" s="1"/>
  <c r="F53" i="9"/>
  <c r="B53" i="9"/>
  <c r="H52" i="9"/>
  <c r="G52" i="9"/>
  <c r="E52" i="9" s="1"/>
  <c r="B52" i="9" s="1"/>
  <c r="F52" i="9"/>
  <c r="H51" i="9"/>
  <c r="G51" i="9"/>
  <c r="E51" i="9" s="1"/>
  <c r="F51" i="9"/>
  <c r="H50" i="9"/>
  <c r="G50" i="9"/>
  <c r="F50" i="9"/>
  <c r="E50" i="9"/>
  <c r="B50" i="9" s="1"/>
  <c r="H49" i="9"/>
  <c r="G49" i="9"/>
  <c r="E49" i="9" s="1"/>
  <c r="B49" i="9" s="1"/>
  <c r="F49" i="9"/>
  <c r="H48" i="9"/>
  <c r="G48" i="9"/>
  <c r="F48" i="9"/>
  <c r="E48" i="9"/>
  <c r="B48" i="9" s="1"/>
  <c r="H47" i="9"/>
  <c r="G47" i="9"/>
  <c r="F47" i="9"/>
  <c r="E47" i="9"/>
  <c r="B47" i="9" s="1"/>
  <c r="H46" i="9"/>
  <c r="G46" i="9"/>
  <c r="E46" i="9" s="1"/>
  <c r="B46" i="9" s="1"/>
  <c r="F46" i="9"/>
  <c r="H45" i="9"/>
  <c r="G45" i="9"/>
  <c r="E45" i="9" s="1"/>
  <c r="F45" i="9"/>
  <c r="B45" i="9"/>
  <c r="H44" i="9"/>
  <c r="G44" i="9"/>
  <c r="E44" i="9" s="1"/>
  <c r="B44" i="9" s="1"/>
  <c r="F44" i="9"/>
  <c r="H43" i="9"/>
  <c r="G43" i="9"/>
  <c r="E43" i="9" s="1"/>
  <c r="F43" i="9"/>
  <c r="H42" i="9"/>
  <c r="G42" i="9"/>
  <c r="F42" i="9"/>
  <c r="E42" i="9"/>
  <c r="B42" i="9" s="1"/>
  <c r="H41" i="9"/>
  <c r="G41" i="9"/>
  <c r="E41" i="9" s="1"/>
  <c r="B41" i="9" s="1"/>
  <c r="F41" i="9"/>
  <c r="H40" i="9"/>
  <c r="G40" i="9"/>
  <c r="F40" i="9"/>
  <c r="E40" i="9"/>
  <c r="B40" i="9" s="1"/>
  <c r="H39" i="9"/>
  <c r="G39" i="9"/>
  <c r="F39" i="9"/>
  <c r="E39" i="9"/>
  <c r="B39" i="9" s="1"/>
  <c r="H38" i="9"/>
  <c r="G38" i="9"/>
  <c r="E38" i="9" s="1"/>
  <c r="B38" i="9" s="1"/>
  <c r="F38" i="9"/>
  <c r="H37" i="9"/>
  <c r="G37" i="9"/>
  <c r="E37" i="9" s="1"/>
  <c r="F37" i="9"/>
  <c r="B37" i="9"/>
  <c r="H36" i="9"/>
  <c r="G36" i="9"/>
  <c r="E36" i="9" s="1"/>
  <c r="B36" i="9" s="1"/>
  <c r="F36" i="9"/>
  <c r="H35" i="9"/>
  <c r="G35" i="9"/>
  <c r="E35" i="9" s="1"/>
  <c r="F35" i="9"/>
  <c r="H34" i="9"/>
  <c r="G34" i="9"/>
  <c r="F34" i="9"/>
  <c r="E34" i="9"/>
  <c r="B34" i="9" s="1"/>
  <c r="H33" i="9"/>
  <c r="G33" i="9"/>
  <c r="E33" i="9" s="1"/>
  <c r="B33" i="9" s="1"/>
  <c r="F33" i="9"/>
  <c r="H32" i="9"/>
  <c r="G32" i="9"/>
  <c r="F32" i="9"/>
  <c r="E32" i="9"/>
  <c r="B32" i="9" s="1"/>
  <c r="H31" i="9"/>
  <c r="G31" i="9"/>
  <c r="F31" i="9"/>
  <c r="E31" i="9"/>
  <c r="B31" i="9" s="1"/>
  <c r="H30" i="9"/>
  <c r="G30" i="9"/>
  <c r="E30" i="9" s="1"/>
  <c r="B30" i="9" s="1"/>
  <c r="F30" i="9"/>
  <c r="H29" i="9"/>
  <c r="G29" i="9"/>
  <c r="F29" i="9"/>
  <c r="H28" i="9"/>
  <c r="G28" i="9"/>
  <c r="E28" i="9" s="1"/>
  <c r="B28" i="9" s="1"/>
  <c r="F28" i="9"/>
  <c r="H27" i="9"/>
  <c r="G27" i="9"/>
  <c r="E27" i="9" s="1"/>
  <c r="F27" i="9"/>
  <c r="H26" i="9"/>
  <c r="G26" i="9"/>
  <c r="F26" i="9"/>
  <c r="E26" i="9"/>
  <c r="B26" i="9" s="1"/>
  <c r="H25" i="9"/>
  <c r="G25" i="9"/>
  <c r="E25" i="9" s="1"/>
  <c r="B25" i="9" s="1"/>
  <c r="F25" i="9"/>
  <c r="H24" i="9"/>
  <c r="G24" i="9"/>
  <c r="F24" i="9"/>
  <c r="E24" i="9"/>
  <c r="B24" i="9" s="1"/>
  <c r="H23" i="9"/>
  <c r="G23" i="9"/>
  <c r="F23" i="9"/>
  <c r="E23" i="9"/>
  <c r="B23" i="9" s="1"/>
  <c r="H22" i="9"/>
  <c r="G22" i="9"/>
  <c r="F22" i="9"/>
  <c r="H21" i="9"/>
  <c r="G21" i="9"/>
  <c r="E21" i="9" s="1"/>
  <c r="F21" i="9"/>
  <c r="B21" i="9"/>
  <c r="F20" i="9"/>
  <c r="F4" i="9"/>
  <c r="O3" i="9"/>
  <c r="G273" i="9" s="1"/>
  <c r="I3" i="9"/>
  <c r="H3" i="9"/>
  <c r="G3" i="9"/>
  <c r="D101" i="8"/>
  <c r="D95" i="8"/>
  <c r="C1570" i="1" s="1"/>
  <c r="H1570" i="1" s="1"/>
  <c r="D90" i="8"/>
  <c r="D85" i="8"/>
  <c r="D80" i="8"/>
  <c r="D75" i="8"/>
  <c r="D70" i="8"/>
  <c r="D65" i="8"/>
  <c r="D60" i="8"/>
  <c r="D55" i="8"/>
  <c r="D50" i="8"/>
  <c r="D44" i="8"/>
  <c r="D36" i="8"/>
  <c r="D26" i="8"/>
  <c r="D24" i="8" s="1"/>
  <c r="D18" i="8"/>
  <c r="D8" i="8"/>
  <c r="C1483" i="1" s="1"/>
  <c r="H1483" i="1" s="1"/>
  <c r="E44" i="7"/>
  <c r="D44" i="7"/>
  <c r="E39" i="7"/>
  <c r="E38" i="7" s="1"/>
  <c r="I31" i="3" s="1"/>
  <c r="D39" i="7"/>
  <c r="D38" i="7"/>
  <c r="E30" i="7"/>
  <c r="D30" i="7"/>
  <c r="E23" i="7"/>
  <c r="D23" i="7"/>
  <c r="E22" i="7"/>
  <c r="D22" i="7"/>
  <c r="E14" i="7"/>
  <c r="D14" i="7"/>
  <c r="D6" i="7" s="1"/>
  <c r="D5" i="7" s="1"/>
  <c r="E7" i="7"/>
  <c r="D7" i="7"/>
  <c r="E6" i="7"/>
  <c r="E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E94" i="6"/>
  <c r="E89" i="6"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246" i="5"/>
  <c r="F246" i="5" s="1"/>
  <c r="F244" i="5"/>
  <c r="F243" i="5"/>
  <c r="E242" i="5"/>
  <c r="E238" i="5" s="1"/>
  <c r="D242" i="5"/>
  <c r="F242" i="5" s="1"/>
  <c r="F241" i="5"/>
  <c r="F240" i="5"/>
  <c r="E239" i="5"/>
  <c r="D239" i="5"/>
  <c r="F239" i="5" s="1"/>
  <c r="D238" i="5"/>
  <c r="F238" i="5" s="1"/>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E190" i="5"/>
  <c r="H291" i="9" s="1"/>
  <c r="D190" i="5"/>
  <c r="G291" i="9" s="1"/>
  <c r="E291" i="9" s="1"/>
  <c r="B291" i="9"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E78" i="5"/>
  <c r="F77" i="5"/>
  <c r="F76" i="5"/>
  <c r="F75" i="5"/>
  <c r="F74" i="5"/>
  <c r="F73" i="5"/>
  <c r="F72" i="5"/>
  <c r="F71" i="5"/>
  <c r="E70" i="5"/>
  <c r="D70" i="5"/>
  <c r="E69" i="5"/>
  <c r="E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9" i="4" s="1"/>
  <c r="F628" i="4"/>
  <c r="F627" i="4"/>
  <c r="E626" i="4"/>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E515" i="4" s="1"/>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D422" i="4"/>
  <c r="F422" i="4" s="1"/>
  <c r="E421" i="4"/>
  <c r="E418" i="4"/>
  <c r="D418" i="4"/>
  <c r="F418" i="4" s="1"/>
  <c r="E417" i="4"/>
  <c r="D417" i="4"/>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E352" i="4"/>
  <c r="D352" i="4"/>
  <c r="E351" i="4"/>
  <c r="F349" i="4"/>
  <c r="E348" i="4"/>
  <c r="D348" i="4"/>
  <c r="F348" i="4" s="1"/>
  <c r="F347" i="4"/>
  <c r="F346" i="4"/>
  <c r="E345" i="4"/>
  <c r="D345" i="4"/>
  <c r="F345" i="4" s="1"/>
  <c r="E344" i="4"/>
  <c r="D344" i="4"/>
  <c r="F344" i="4" s="1"/>
  <c r="F343" i="4"/>
  <c r="F342" i="4"/>
  <c r="F341" i="4"/>
  <c r="F340" i="4"/>
  <c r="E339" i="4"/>
  <c r="D339" i="4"/>
  <c r="F339" i="4" s="1"/>
  <c r="F338" i="4"/>
  <c r="F337" i="4"/>
  <c r="E336" i="4"/>
  <c r="E311" i="4"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E299" i="4" s="1"/>
  <c r="E298" i="4" s="1"/>
  <c r="D293" i="1"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E263" i="4" s="1"/>
  <c r="D264" i="4"/>
  <c r="F264" i="4" s="1"/>
  <c r="F262" i="4"/>
  <c r="F261" i="4"/>
  <c r="F260" i="4"/>
  <c r="E259" i="4"/>
  <c r="E252" i="4" s="1"/>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7" i="4"/>
  <c r="F186" i="4"/>
  <c r="F185" i="4"/>
  <c r="F184" i="4"/>
  <c r="F183" i="4"/>
  <c r="F182" i="4"/>
  <c r="F181" i="4"/>
  <c r="F180" i="4"/>
  <c r="F179" i="4"/>
  <c r="F178" i="4"/>
  <c r="E177" i="4"/>
  <c r="E163"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E124" i="4"/>
  <c r="D124" i="4"/>
  <c r="F123" i="4"/>
  <c r="F122" i="4"/>
  <c r="F121" i="4"/>
  <c r="E120" i="4"/>
  <c r="E106" i="4" s="1"/>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E7" i="4"/>
  <c r="I36" i="3"/>
  <c r="G36" i="3"/>
  <c r="B36" i="3"/>
  <c r="G35" i="3"/>
  <c r="B35" i="3"/>
  <c r="G34" i="3"/>
  <c r="B34" i="3"/>
  <c r="I33" i="3"/>
  <c r="G33" i="3"/>
  <c r="B33" i="3"/>
  <c r="I32" i="3"/>
  <c r="H32" i="3"/>
  <c r="G32" i="3"/>
  <c r="B32" i="3"/>
  <c r="G31" i="3"/>
  <c r="B31" i="3"/>
  <c r="I30" i="3"/>
  <c r="H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D1476" i="1"/>
  <c r="C1476" i="1"/>
  <c r="J1476" i="1" s="1"/>
  <c r="D1475" i="1"/>
  <c r="C1475" i="1"/>
  <c r="H1475" i="1" s="1"/>
  <c r="D1474" i="1"/>
  <c r="C1474" i="1"/>
  <c r="D1473" i="1"/>
  <c r="C1473" i="1"/>
  <c r="D1472" i="1"/>
  <c r="C1472" i="1"/>
  <c r="J1472" i="1" s="1"/>
  <c r="D1471" i="1"/>
  <c r="C1471" i="1"/>
  <c r="J1471" i="1" s="1"/>
  <c r="D1470" i="1"/>
  <c r="C1470" i="1"/>
  <c r="D1469" i="1"/>
  <c r="D1468" i="1"/>
  <c r="C1468" i="1"/>
  <c r="J1468" i="1" s="1"/>
  <c r="D1467" i="1"/>
  <c r="C1467" i="1"/>
  <c r="J1467" i="1" s="1"/>
  <c r="D1466" i="1"/>
  <c r="C1466" i="1"/>
  <c r="D1465" i="1"/>
  <c r="C1465" i="1"/>
  <c r="D1464" i="1"/>
  <c r="C1464" i="1"/>
  <c r="J1464" i="1" s="1"/>
  <c r="D1463" i="1"/>
  <c r="C1463" i="1"/>
  <c r="J1463" i="1" s="1"/>
  <c r="D1462" i="1"/>
  <c r="C1462" i="1"/>
  <c r="D1461" i="1"/>
  <c r="C1461" i="1"/>
  <c r="D1460" i="1"/>
  <c r="C1460" i="1"/>
  <c r="J1460" i="1" s="1"/>
  <c r="D1459" i="1"/>
  <c r="C1459" i="1"/>
  <c r="J1459" i="1" s="1"/>
  <c r="D1458" i="1"/>
  <c r="C1458" i="1"/>
  <c r="D1457" i="1"/>
  <c r="C1457" i="1"/>
  <c r="D1456" i="1"/>
  <c r="C1456" i="1"/>
  <c r="J1456" i="1" s="1"/>
  <c r="D1455" i="1"/>
  <c r="C1455" i="1"/>
  <c r="J1455" i="1" s="1"/>
  <c r="D1454" i="1"/>
  <c r="C1454" i="1"/>
  <c r="D1453" i="1"/>
  <c r="C1453" i="1"/>
  <c r="D1452" i="1"/>
  <c r="C1452" i="1"/>
  <c r="J1452" i="1" s="1"/>
  <c r="D1451" i="1"/>
  <c r="C1451" i="1"/>
  <c r="J1451" i="1" s="1"/>
  <c r="D1450" i="1"/>
  <c r="C1450" i="1"/>
  <c r="D1449" i="1"/>
  <c r="C1449" i="1"/>
  <c r="D1448" i="1"/>
  <c r="C1448" i="1"/>
  <c r="J1448" i="1" s="1"/>
  <c r="D1447" i="1"/>
  <c r="C1447" i="1"/>
  <c r="J1447" i="1" s="1"/>
  <c r="D1446" i="1"/>
  <c r="C1446" i="1"/>
  <c r="J1446" i="1" s="1"/>
  <c r="D1445" i="1"/>
  <c r="C1445" i="1"/>
  <c r="D1444" i="1"/>
  <c r="C1444" i="1"/>
  <c r="J1444" i="1" s="1"/>
  <c r="D1443" i="1"/>
  <c r="C1443" i="1"/>
  <c r="J1443" i="1" s="1"/>
  <c r="D1442" i="1"/>
  <c r="C1442" i="1"/>
  <c r="J1442" i="1" s="1"/>
  <c r="D1441" i="1"/>
  <c r="C1441" i="1"/>
  <c r="D1440" i="1"/>
  <c r="C1440" i="1"/>
  <c r="J1440" i="1" s="1"/>
  <c r="D1439" i="1"/>
  <c r="C1439" i="1"/>
  <c r="J1439" i="1" s="1"/>
  <c r="D1438" i="1"/>
  <c r="C1438" i="1"/>
  <c r="H1438" i="1" s="1"/>
  <c r="D1437" i="1"/>
  <c r="C1437" i="1"/>
  <c r="D1436" i="1"/>
  <c r="C1436" i="1"/>
  <c r="H1436" i="1" s="1"/>
  <c r="D1434" i="1"/>
  <c r="C1434" i="1"/>
  <c r="D1433" i="1"/>
  <c r="C1433" i="1"/>
  <c r="H1433" i="1" s="1"/>
  <c r="D1432" i="1"/>
  <c r="C1432" i="1"/>
  <c r="D1431" i="1"/>
  <c r="C1431" i="1"/>
  <c r="H1431" i="1" s="1"/>
  <c r="D1430" i="1"/>
  <c r="C1430" i="1"/>
  <c r="D1429" i="1"/>
  <c r="C1429" i="1"/>
  <c r="H1429" i="1" s="1"/>
  <c r="D1428" i="1"/>
  <c r="C1428" i="1"/>
  <c r="D1427" i="1"/>
  <c r="C1427" i="1"/>
  <c r="H1427" i="1" s="1"/>
  <c r="D1426" i="1"/>
  <c r="C1426" i="1"/>
  <c r="D1425" i="1"/>
  <c r="C1425" i="1"/>
  <c r="H1425" i="1" s="1"/>
  <c r="D1424" i="1"/>
  <c r="C1424" i="1"/>
  <c r="D1423" i="1"/>
  <c r="C1423" i="1"/>
  <c r="H1423" i="1" s="1"/>
  <c r="D1422" i="1"/>
  <c r="C1422" i="1"/>
  <c r="D1421" i="1"/>
  <c r="C1421" i="1"/>
  <c r="H1421" i="1" s="1"/>
  <c r="D1420" i="1"/>
  <c r="C1420" i="1"/>
  <c r="D1419" i="1"/>
  <c r="C1419" i="1"/>
  <c r="H1419" i="1" s="1"/>
  <c r="D1418" i="1"/>
  <c r="C1418" i="1"/>
  <c r="D1417" i="1"/>
  <c r="C1417" i="1"/>
  <c r="H1417" i="1" s="1"/>
  <c r="D1416" i="1"/>
  <c r="C1416" i="1"/>
  <c r="D1415" i="1"/>
  <c r="C1415" i="1"/>
  <c r="H1415" i="1" s="1"/>
  <c r="D1414" i="1"/>
  <c r="C1414" i="1"/>
  <c r="D1413" i="1"/>
  <c r="C1413" i="1"/>
  <c r="H1413" i="1" s="1"/>
  <c r="C1412" i="1"/>
  <c r="D1411" i="1"/>
  <c r="C1411" i="1"/>
  <c r="H1411" i="1" s="1"/>
  <c r="D1410" i="1"/>
  <c r="C1410" i="1"/>
  <c r="H1410" i="1" s="1"/>
  <c r="D1409" i="1"/>
  <c r="C1409" i="1"/>
  <c r="H1409" i="1" s="1"/>
  <c r="D1407" i="1"/>
  <c r="C1407" i="1"/>
  <c r="H1407" i="1" s="1"/>
  <c r="D1406" i="1"/>
  <c r="C1406" i="1"/>
  <c r="H1406" i="1" s="1"/>
  <c r="D1405" i="1"/>
  <c r="C1405" i="1"/>
  <c r="H1405" i="1" s="1"/>
  <c r="D1404" i="1"/>
  <c r="C1404" i="1"/>
  <c r="D1403" i="1"/>
  <c r="C1403" i="1"/>
  <c r="H1403" i="1" s="1"/>
  <c r="D1402" i="1"/>
  <c r="C1402" i="1"/>
  <c r="H1402" i="1" s="1"/>
  <c r="D1401" i="1"/>
  <c r="C1401" i="1"/>
  <c r="H1401" i="1" s="1"/>
  <c r="D1400" i="1"/>
  <c r="C1400" i="1"/>
  <c r="D1399" i="1"/>
  <c r="C1399" i="1"/>
  <c r="H1399" i="1" s="1"/>
  <c r="D1398" i="1"/>
  <c r="C1398" i="1"/>
  <c r="H1398" i="1" s="1"/>
  <c r="D1397" i="1"/>
  <c r="C1397" i="1"/>
  <c r="H1397" i="1" s="1"/>
  <c r="D1396" i="1"/>
  <c r="C1396" i="1"/>
  <c r="D1395" i="1"/>
  <c r="C1395" i="1"/>
  <c r="H1395" i="1" s="1"/>
  <c r="D1394" i="1"/>
  <c r="C1394" i="1"/>
  <c r="H1394" i="1" s="1"/>
  <c r="D1393" i="1"/>
  <c r="C1393" i="1"/>
  <c r="H1393" i="1" s="1"/>
  <c r="D1392" i="1"/>
  <c r="C1392" i="1"/>
  <c r="D1391" i="1"/>
  <c r="C1391" i="1"/>
  <c r="H1391" i="1" s="1"/>
  <c r="D1390" i="1"/>
  <c r="C1390" i="1"/>
  <c r="H1390" i="1" s="1"/>
  <c r="D1389" i="1"/>
  <c r="C1389" i="1"/>
  <c r="H1389" i="1" s="1"/>
  <c r="D1388" i="1"/>
  <c r="C1388" i="1"/>
  <c r="D1387" i="1"/>
  <c r="C1387" i="1"/>
  <c r="H1387" i="1" s="1"/>
  <c r="D1386" i="1"/>
  <c r="C1386" i="1"/>
  <c r="H1386" i="1" s="1"/>
  <c r="D1385" i="1"/>
  <c r="C1385" i="1"/>
  <c r="H1385" i="1" s="1"/>
  <c r="D1384" i="1"/>
  <c r="C1384" i="1"/>
  <c r="D1383" i="1"/>
  <c r="D1382" i="1"/>
  <c r="C1382" i="1"/>
  <c r="H1382" i="1" s="1"/>
  <c r="D1381" i="1"/>
  <c r="C1381" i="1"/>
  <c r="H1381" i="1" s="1"/>
  <c r="D1380" i="1"/>
  <c r="C1380" i="1"/>
  <c r="D1379" i="1"/>
  <c r="C1379" i="1"/>
  <c r="H1379" i="1" s="1"/>
  <c r="D1378" i="1"/>
  <c r="C1378" i="1"/>
  <c r="H1378" i="1" s="1"/>
  <c r="D1377" i="1"/>
  <c r="C1377" i="1"/>
  <c r="H1377" i="1" s="1"/>
  <c r="D1376" i="1"/>
  <c r="C1376" i="1"/>
  <c r="D1375" i="1"/>
  <c r="C1375" i="1"/>
  <c r="H1375" i="1" s="1"/>
  <c r="D1374" i="1"/>
  <c r="C1374" i="1"/>
  <c r="H1374" i="1" s="1"/>
  <c r="D1373" i="1"/>
  <c r="C1373" i="1"/>
  <c r="H1373" i="1" s="1"/>
  <c r="D1372" i="1"/>
  <c r="C1372" i="1"/>
  <c r="D1371" i="1"/>
  <c r="C1371" i="1"/>
  <c r="H1371" i="1" s="1"/>
  <c r="D1370" i="1"/>
  <c r="C1370" i="1"/>
  <c r="H1370" i="1" s="1"/>
  <c r="D1369" i="1"/>
  <c r="C1369" i="1"/>
  <c r="H1369" i="1" s="1"/>
  <c r="D1368" i="1"/>
  <c r="C1368" i="1"/>
  <c r="D1367" i="1"/>
  <c r="C1367" i="1"/>
  <c r="H1367" i="1" s="1"/>
  <c r="D1366" i="1"/>
  <c r="C1366" i="1"/>
  <c r="H1366" i="1" s="1"/>
  <c r="D1365" i="1"/>
  <c r="C1365" i="1"/>
  <c r="H1365" i="1" s="1"/>
  <c r="D1364" i="1"/>
  <c r="C1364" i="1"/>
  <c r="D1363" i="1"/>
  <c r="C1363" i="1"/>
  <c r="H1363" i="1" s="1"/>
  <c r="D1362" i="1"/>
  <c r="C1362" i="1"/>
  <c r="H1362" i="1" s="1"/>
  <c r="D1361" i="1"/>
  <c r="C1361" i="1"/>
  <c r="H1361" i="1" s="1"/>
  <c r="D1360" i="1"/>
  <c r="C1360" i="1"/>
  <c r="D1359" i="1"/>
  <c r="C1359" i="1"/>
  <c r="H1359" i="1" s="1"/>
  <c r="D1358" i="1"/>
  <c r="C1358" i="1"/>
  <c r="H1358" i="1" s="1"/>
  <c r="D1357" i="1"/>
  <c r="C1357" i="1"/>
  <c r="H1357" i="1" s="1"/>
  <c r="D1356" i="1"/>
  <c r="C1356" i="1"/>
  <c r="D1355" i="1"/>
  <c r="C1355" i="1"/>
  <c r="H1355" i="1" s="1"/>
  <c r="D1354" i="1"/>
  <c r="C1354" i="1"/>
  <c r="H1354" i="1" s="1"/>
  <c r="D1353" i="1"/>
  <c r="C1353" i="1"/>
  <c r="H1353" i="1" s="1"/>
  <c r="D1352" i="1"/>
  <c r="C1352" i="1"/>
  <c r="D1351" i="1"/>
  <c r="C1351" i="1"/>
  <c r="H1351" i="1" s="1"/>
  <c r="D1350" i="1"/>
  <c r="C1350" i="1"/>
  <c r="H1350" i="1" s="1"/>
  <c r="D1349" i="1"/>
  <c r="C1349" i="1"/>
  <c r="H1349" i="1" s="1"/>
  <c r="D1348" i="1"/>
  <c r="C1348" i="1"/>
  <c r="D1347" i="1"/>
  <c r="C1347" i="1"/>
  <c r="H1347" i="1" s="1"/>
  <c r="D1346" i="1"/>
  <c r="C1346" i="1"/>
  <c r="H1346" i="1" s="1"/>
  <c r="D1345" i="1"/>
  <c r="C1345" i="1"/>
  <c r="H1345" i="1" s="1"/>
  <c r="D1344" i="1"/>
  <c r="C1344" i="1"/>
  <c r="D1343" i="1"/>
  <c r="C1343" i="1"/>
  <c r="H1343" i="1" s="1"/>
  <c r="D1342" i="1"/>
  <c r="C1342" i="1"/>
  <c r="H1342" i="1" s="1"/>
  <c r="D1341" i="1"/>
  <c r="C1341" i="1"/>
  <c r="H1341" i="1" s="1"/>
  <c r="D1340" i="1"/>
  <c r="C1340" i="1"/>
  <c r="D1339" i="1"/>
  <c r="C1339" i="1"/>
  <c r="H1339" i="1" s="1"/>
  <c r="D1338" i="1"/>
  <c r="C1338" i="1"/>
  <c r="H1338" i="1" s="1"/>
  <c r="D1337" i="1"/>
  <c r="C1337" i="1"/>
  <c r="H1337" i="1" s="1"/>
  <c r="D1336" i="1"/>
  <c r="C1336" i="1"/>
  <c r="D1335" i="1"/>
  <c r="C1335" i="1"/>
  <c r="H1335" i="1" s="1"/>
  <c r="D1334" i="1"/>
  <c r="C1334" i="1"/>
  <c r="H1334" i="1" s="1"/>
  <c r="D1333" i="1"/>
  <c r="C1333" i="1"/>
  <c r="H1333" i="1" s="1"/>
  <c r="D1332" i="1"/>
  <c r="C1332" i="1"/>
  <c r="D1331" i="1"/>
  <c r="C1331" i="1"/>
  <c r="H1331" i="1" s="1"/>
  <c r="D1330" i="1"/>
  <c r="C1330" i="1"/>
  <c r="H1330" i="1" s="1"/>
  <c r="D1329" i="1"/>
  <c r="C1329" i="1"/>
  <c r="H1329" i="1" s="1"/>
  <c r="D1328" i="1"/>
  <c r="C1328" i="1"/>
  <c r="D1327" i="1"/>
  <c r="C1327" i="1"/>
  <c r="H1327" i="1" s="1"/>
  <c r="D1326" i="1"/>
  <c r="C1326" i="1"/>
  <c r="H1326" i="1" s="1"/>
  <c r="D1325" i="1"/>
  <c r="C1325" i="1"/>
  <c r="H1325" i="1" s="1"/>
  <c r="D1324" i="1"/>
  <c r="C1324" i="1"/>
  <c r="D1323" i="1"/>
  <c r="C1323" i="1"/>
  <c r="H1323" i="1" s="1"/>
  <c r="D1322" i="1"/>
  <c r="C1322" i="1"/>
  <c r="H1322" i="1" s="1"/>
  <c r="D1321" i="1"/>
  <c r="C1321" i="1"/>
  <c r="H1321" i="1" s="1"/>
  <c r="D1320" i="1"/>
  <c r="C1320" i="1"/>
  <c r="D1319" i="1"/>
  <c r="C1319" i="1"/>
  <c r="H1319" i="1" s="1"/>
  <c r="D1318" i="1"/>
  <c r="C1318" i="1"/>
  <c r="H1318" i="1" s="1"/>
  <c r="D1317" i="1"/>
  <c r="C1317" i="1"/>
  <c r="H1317" i="1" s="1"/>
  <c r="D1316" i="1"/>
  <c r="C1316" i="1"/>
  <c r="D1315" i="1"/>
  <c r="C1315" i="1"/>
  <c r="H1315" i="1" s="1"/>
  <c r="D1314" i="1"/>
  <c r="C1314" i="1"/>
  <c r="H1314" i="1" s="1"/>
  <c r="D1313" i="1"/>
  <c r="C1313" i="1"/>
  <c r="H1313" i="1" s="1"/>
  <c r="D1312" i="1"/>
  <c r="C1312" i="1"/>
  <c r="D1311" i="1"/>
  <c r="C1311" i="1"/>
  <c r="H1311" i="1" s="1"/>
  <c r="D1310" i="1"/>
  <c r="C1310" i="1"/>
  <c r="H1310" i="1" s="1"/>
  <c r="D1309" i="1"/>
  <c r="C1309" i="1"/>
  <c r="H1309" i="1" s="1"/>
  <c r="D1308" i="1"/>
  <c r="C1308" i="1"/>
  <c r="D1307" i="1"/>
  <c r="C1307" i="1"/>
  <c r="H1307" i="1" s="1"/>
  <c r="D1306" i="1"/>
  <c r="C1306" i="1"/>
  <c r="H1306" i="1" s="1"/>
  <c r="D1305" i="1"/>
  <c r="C1305" i="1"/>
  <c r="H1305" i="1" s="1"/>
  <c r="D1304" i="1"/>
  <c r="C1304" i="1"/>
  <c r="D1303" i="1"/>
  <c r="C1303" i="1"/>
  <c r="H1303" i="1" s="1"/>
  <c r="D1302" i="1"/>
  <c r="C1302" i="1"/>
  <c r="H1302" i="1" s="1"/>
  <c r="D1301" i="1"/>
  <c r="C1301" i="1"/>
  <c r="H1301" i="1" s="1"/>
  <c r="D1300" i="1"/>
  <c r="C1300" i="1"/>
  <c r="D1299" i="1"/>
  <c r="D1298" i="1"/>
  <c r="C1298" i="1"/>
  <c r="H1298" i="1" s="1"/>
  <c r="D1297" i="1"/>
  <c r="C1297" i="1"/>
  <c r="H1297" i="1" s="1"/>
  <c r="D1296" i="1"/>
  <c r="C1296" i="1"/>
  <c r="D1295" i="1"/>
  <c r="C1295" i="1"/>
  <c r="H1295" i="1" s="1"/>
  <c r="D1294" i="1"/>
  <c r="C1294" i="1"/>
  <c r="D1293" i="1"/>
  <c r="C1293" i="1"/>
  <c r="H1293" i="1" s="1"/>
  <c r="D1292" i="1"/>
  <c r="C1292" i="1"/>
  <c r="D1291" i="1"/>
  <c r="C1291" i="1"/>
  <c r="H1291" i="1" s="1"/>
  <c r="D1290" i="1"/>
  <c r="C1290" i="1"/>
  <c r="H1290" i="1" s="1"/>
  <c r="D1289" i="1"/>
  <c r="C1289" i="1"/>
  <c r="H1289" i="1" s="1"/>
  <c r="D1288" i="1"/>
  <c r="C1288" i="1"/>
  <c r="D1287" i="1"/>
  <c r="C1287" i="1"/>
  <c r="H1287" i="1" s="1"/>
  <c r="D1286" i="1"/>
  <c r="C1286" i="1"/>
  <c r="H1286" i="1" s="1"/>
  <c r="D1285" i="1"/>
  <c r="C1285" i="1"/>
  <c r="H1285" i="1" s="1"/>
  <c r="D1284" i="1"/>
  <c r="C1284" i="1"/>
  <c r="D1283" i="1"/>
  <c r="C1283" i="1"/>
  <c r="H1283" i="1" s="1"/>
  <c r="D1282" i="1"/>
  <c r="C1282" i="1"/>
  <c r="H1282" i="1" s="1"/>
  <c r="D1281" i="1"/>
  <c r="C1281" i="1"/>
  <c r="H1281" i="1" s="1"/>
  <c r="D1280" i="1"/>
  <c r="C1280" i="1"/>
  <c r="D1279" i="1"/>
  <c r="C1279" i="1"/>
  <c r="H1279" i="1" s="1"/>
  <c r="D1278" i="1"/>
  <c r="C1278" i="1"/>
  <c r="H1278" i="1" s="1"/>
  <c r="D1277" i="1"/>
  <c r="C1277" i="1"/>
  <c r="H1277" i="1" s="1"/>
  <c r="D1276" i="1"/>
  <c r="C1276" i="1"/>
  <c r="D1275" i="1"/>
  <c r="C1275" i="1"/>
  <c r="H1275" i="1" s="1"/>
  <c r="D1274" i="1"/>
  <c r="C1274" i="1"/>
  <c r="H1274" i="1" s="1"/>
  <c r="D1273" i="1"/>
  <c r="C1273" i="1"/>
  <c r="H1273" i="1" s="1"/>
  <c r="D1272" i="1"/>
  <c r="C1272" i="1"/>
  <c r="D1271" i="1"/>
  <c r="C1271" i="1"/>
  <c r="H1271" i="1" s="1"/>
  <c r="D1270" i="1"/>
  <c r="C1270" i="1"/>
  <c r="H1270" i="1" s="1"/>
  <c r="D1269" i="1"/>
  <c r="C1269" i="1"/>
  <c r="H1269" i="1" s="1"/>
  <c r="D1268" i="1"/>
  <c r="C1268" i="1"/>
  <c r="D1267" i="1"/>
  <c r="C1267" i="1"/>
  <c r="H1267" i="1" s="1"/>
  <c r="D1266" i="1"/>
  <c r="C1266" i="1"/>
  <c r="H1266" i="1" s="1"/>
  <c r="D1265" i="1"/>
  <c r="C1265" i="1"/>
  <c r="H1265" i="1" s="1"/>
  <c r="D1264" i="1"/>
  <c r="C1264" i="1"/>
  <c r="D1263" i="1"/>
  <c r="C1263" i="1"/>
  <c r="H1263" i="1" s="1"/>
  <c r="D1262" i="1"/>
  <c r="C1262" i="1"/>
  <c r="H1262" i="1" s="1"/>
  <c r="D1261" i="1"/>
  <c r="C1261" i="1"/>
  <c r="H1261" i="1" s="1"/>
  <c r="D1260" i="1"/>
  <c r="C1260" i="1"/>
  <c r="D1259" i="1"/>
  <c r="C1259" i="1"/>
  <c r="H1259" i="1" s="1"/>
  <c r="D1258" i="1"/>
  <c r="C1258" i="1"/>
  <c r="H1258" i="1" s="1"/>
  <c r="D1257" i="1"/>
  <c r="C1257" i="1"/>
  <c r="H1257" i="1" s="1"/>
  <c r="D1256" i="1"/>
  <c r="C1256" i="1"/>
  <c r="D1255" i="1"/>
  <c r="C1255" i="1"/>
  <c r="H1255" i="1" s="1"/>
  <c r="D1254" i="1"/>
  <c r="C1254" i="1"/>
  <c r="H1254" i="1" s="1"/>
  <c r="D1253" i="1"/>
  <c r="C1253" i="1"/>
  <c r="H1253" i="1" s="1"/>
  <c r="D1252" i="1"/>
  <c r="C1252" i="1"/>
  <c r="D1251" i="1"/>
  <c r="C1251" i="1"/>
  <c r="H1251" i="1" s="1"/>
  <c r="D1250" i="1"/>
  <c r="C1250" i="1"/>
  <c r="H1250" i="1" s="1"/>
  <c r="D1249" i="1"/>
  <c r="C1249" i="1"/>
  <c r="H1249" i="1" s="1"/>
  <c r="D1248" i="1"/>
  <c r="C1248" i="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D1239" i="1"/>
  <c r="C1239" i="1"/>
  <c r="H1239" i="1" s="1"/>
  <c r="D1238" i="1"/>
  <c r="C1238" i="1"/>
  <c r="H1238" i="1" s="1"/>
  <c r="D1237" i="1"/>
  <c r="C1237" i="1"/>
  <c r="H1237" i="1" s="1"/>
  <c r="D1236" i="1"/>
  <c r="C1236" i="1"/>
  <c r="D1235" i="1"/>
  <c r="D1234" i="1"/>
  <c r="C1234" i="1"/>
  <c r="H1234" i="1" s="1"/>
  <c r="D1233" i="1"/>
  <c r="C1233" i="1"/>
  <c r="H1233" i="1" s="1"/>
  <c r="D1232" i="1"/>
  <c r="C1232" i="1"/>
  <c r="D1231" i="1"/>
  <c r="C1231" i="1"/>
  <c r="H1231" i="1" s="1"/>
  <c r="D1230" i="1"/>
  <c r="C1230" i="1"/>
  <c r="H1230" i="1" s="1"/>
  <c r="D1229" i="1"/>
  <c r="C1229" i="1"/>
  <c r="H1229" i="1" s="1"/>
  <c r="D1228" i="1"/>
  <c r="C1228" i="1"/>
  <c r="D1227" i="1"/>
  <c r="C1227" i="1"/>
  <c r="H1227" i="1" s="1"/>
  <c r="D1226" i="1"/>
  <c r="C1226" i="1"/>
  <c r="H1226" i="1" s="1"/>
  <c r="D1225" i="1"/>
  <c r="C1225" i="1"/>
  <c r="H1225" i="1" s="1"/>
  <c r="D1224" i="1"/>
  <c r="C1224" i="1"/>
  <c r="C1223" i="1"/>
  <c r="D1221" i="1"/>
  <c r="C1221" i="1"/>
  <c r="H1221" i="1" s="1"/>
  <c r="D1220" i="1"/>
  <c r="C1220" i="1"/>
  <c r="D1219" i="1"/>
  <c r="C1219" i="1"/>
  <c r="H1219" i="1" s="1"/>
  <c r="D1218" i="1"/>
  <c r="C1218" i="1"/>
  <c r="H1218" i="1" s="1"/>
  <c r="D1217" i="1"/>
  <c r="C1217" i="1"/>
  <c r="H1217" i="1" s="1"/>
  <c r="D1216" i="1"/>
  <c r="C1216" i="1"/>
  <c r="H1216" i="1" s="1"/>
  <c r="D1215" i="1"/>
  <c r="C1215" i="1"/>
  <c r="H1215"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7" i="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H342" i="1" s="1"/>
  <c r="D341" i="1"/>
  <c r="C341" i="1"/>
  <c r="D340" i="1"/>
  <c r="C340" i="1"/>
  <c r="D339" i="1"/>
  <c r="C339" i="1"/>
  <c r="D338" i="1"/>
  <c r="C338" i="1"/>
  <c r="H338" i="1" s="1"/>
  <c r="D337" i="1"/>
  <c r="C337" i="1"/>
  <c r="D336" i="1"/>
  <c r="C336" i="1"/>
  <c r="D335" i="1"/>
  <c r="C335" i="1"/>
  <c r="D334" i="1"/>
  <c r="C334" i="1"/>
  <c r="H334" i="1" s="1"/>
  <c r="D333" i="1"/>
  <c r="C333" i="1"/>
  <c r="D332" i="1"/>
  <c r="C332" i="1"/>
  <c r="D331" i="1"/>
  <c r="C331" i="1"/>
  <c r="D330" i="1"/>
  <c r="C330" i="1"/>
  <c r="H330" i="1" s="1"/>
  <c r="D329" i="1"/>
  <c r="C329" i="1"/>
  <c r="D328" i="1"/>
  <c r="C328" i="1"/>
  <c r="D327" i="1"/>
  <c r="C327" i="1"/>
  <c r="D326" i="1"/>
  <c r="C326" i="1"/>
  <c r="H326" i="1" s="1"/>
  <c r="D325" i="1"/>
  <c r="C325" i="1"/>
  <c r="D324" i="1"/>
  <c r="C324" i="1"/>
  <c r="D323" i="1"/>
  <c r="C323" i="1"/>
  <c r="D322" i="1"/>
  <c r="C322" i="1"/>
  <c r="H322" i="1" s="1"/>
  <c r="D321" i="1"/>
  <c r="C321" i="1"/>
  <c r="D320" i="1"/>
  <c r="C320" i="1"/>
  <c r="D319" i="1"/>
  <c r="C319" i="1"/>
  <c r="D318" i="1"/>
  <c r="C318" i="1"/>
  <c r="H318" i="1" s="1"/>
  <c r="D317" i="1"/>
  <c r="C317" i="1"/>
  <c r="D316" i="1"/>
  <c r="C316" i="1"/>
  <c r="D315" i="1"/>
  <c r="C315" i="1"/>
  <c r="D314" i="1"/>
  <c r="C314" i="1"/>
  <c r="H314" i="1" s="1"/>
  <c r="D313" i="1"/>
  <c r="C313" i="1"/>
  <c r="D312" i="1"/>
  <c r="C312" i="1"/>
  <c r="D311" i="1"/>
  <c r="C311" i="1"/>
  <c r="D310" i="1"/>
  <c r="C310" i="1"/>
  <c r="H310" i="1" s="1"/>
  <c r="D309" i="1"/>
  <c r="C309" i="1"/>
  <c r="D308" i="1"/>
  <c r="C308" i="1"/>
  <c r="D307" i="1"/>
  <c r="C307" i="1"/>
  <c r="D306" i="1"/>
  <c r="D305" i="1"/>
  <c r="C305" i="1"/>
  <c r="D304" i="1"/>
  <c r="C304" i="1"/>
  <c r="D303" i="1"/>
  <c r="C303" i="1"/>
  <c r="D302" i="1"/>
  <c r="C302" i="1"/>
  <c r="H302" i="1" s="1"/>
  <c r="D301" i="1"/>
  <c r="C301" i="1"/>
  <c r="D300" i="1"/>
  <c r="C300" i="1"/>
  <c r="D299" i="1"/>
  <c r="C299" i="1"/>
  <c r="D298" i="1"/>
  <c r="C298" i="1"/>
  <c r="H298" i="1" s="1"/>
  <c r="D297" i="1"/>
  <c r="C297" i="1"/>
  <c r="D296" i="1"/>
  <c r="C296" i="1"/>
  <c r="D295" i="1"/>
  <c r="C295" i="1"/>
  <c r="D292" i="1"/>
  <c r="C292" i="1"/>
  <c r="D291" i="1"/>
  <c r="C291" i="1"/>
  <c r="D290" i="1"/>
  <c r="C290" i="1"/>
  <c r="D289" i="1"/>
  <c r="C289" i="1"/>
  <c r="D288" i="1"/>
  <c r="C288" i="1"/>
  <c r="D284" i="1"/>
  <c r="C284" i="1"/>
  <c r="H284" i="1" s="1"/>
  <c r="D283" i="1"/>
  <c r="C283" i="1"/>
  <c r="D282" i="1"/>
  <c r="C282" i="1"/>
  <c r="D281" i="1"/>
  <c r="C281" i="1"/>
  <c r="D280" i="1"/>
  <c r="C280" i="1"/>
  <c r="H280" i="1" s="1"/>
  <c r="D279" i="1"/>
  <c r="C279" i="1"/>
  <c r="D278" i="1"/>
  <c r="C278" i="1"/>
  <c r="D277" i="1"/>
  <c r="C277" i="1"/>
  <c r="D276" i="1"/>
  <c r="C276" i="1"/>
  <c r="H276" i="1" s="1"/>
  <c r="D275" i="1"/>
  <c r="C275" i="1"/>
  <c r="D274" i="1"/>
  <c r="C274" i="1"/>
  <c r="D273" i="1"/>
  <c r="C273" i="1"/>
  <c r="D272" i="1"/>
  <c r="C272" i="1"/>
  <c r="H272" i="1" s="1"/>
  <c r="D271" i="1"/>
  <c r="C271" i="1"/>
  <c r="D270" i="1"/>
  <c r="C270" i="1"/>
  <c r="D269" i="1"/>
  <c r="C269" i="1"/>
  <c r="D268" i="1"/>
  <c r="C268" i="1"/>
  <c r="H268" i="1" s="1"/>
  <c r="D267" i="1"/>
  <c r="C267" i="1"/>
  <c r="D266" i="1"/>
  <c r="C266" i="1"/>
  <c r="D265" i="1"/>
  <c r="C265" i="1"/>
  <c r="D264" i="1"/>
  <c r="C264" i="1"/>
  <c r="H264" i="1" s="1"/>
  <c r="D263" i="1"/>
  <c r="C263" i="1"/>
  <c r="D262" i="1"/>
  <c r="C262" i="1"/>
  <c r="D261" i="1"/>
  <c r="C261" i="1"/>
  <c r="D260" i="1"/>
  <c r="C260" i="1"/>
  <c r="H260" i="1" s="1"/>
  <c r="D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H206" i="1" s="1"/>
  <c r="D205" i="1"/>
  <c r="C205" i="1"/>
  <c r="D204" i="1"/>
  <c r="C204" i="1"/>
  <c r="D203" i="1"/>
  <c r="C203" i="1"/>
  <c r="D202" i="1"/>
  <c r="C202" i="1"/>
  <c r="H202" i="1" s="1"/>
  <c r="D201" i="1"/>
  <c r="C201" i="1"/>
  <c r="D200" i="1"/>
  <c r="C200" i="1"/>
  <c r="D199" i="1"/>
  <c r="C199" i="1"/>
  <c r="D198" i="1"/>
  <c r="C198" i="1"/>
  <c r="H198" i="1" s="1"/>
  <c r="D197" i="1"/>
  <c r="C197" i="1"/>
  <c r="D196" i="1"/>
  <c r="C196" i="1"/>
  <c r="D195" i="1"/>
  <c r="C195" i="1"/>
  <c r="D194" i="1"/>
  <c r="C194" i="1"/>
  <c r="H194" i="1" s="1"/>
  <c r="D193" i="1"/>
  <c r="C193" i="1"/>
  <c r="D192" i="1"/>
  <c r="D191" i="1"/>
  <c r="C191" i="1"/>
  <c r="D190" i="1"/>
  <c r="C190" i="1"/>
  <c r="H190" i="1" s="1"/>
  <c r="D189" i="1"/>
  <c r="C189" i="1"/>
  <c r="D188" i="1"/>
  <c r="C188" i="1"/>
  <c r="D187" i="1"/>
  <c r="C187" i="1"/>
  <c r="D186" i="1"/>
  <c r="C186" i="1"/>
  <c r="H186" i="1" s="1"/>
  <c r="D185" i="1"/>
  <c r="C185" i="1"/>
  <c r="D184" i="1"/>
  <c r="C184" i="1"/>
  <c r="D183" i="1"/>
  <c r="C183" i="1"/>
  <c r="D182" i="1"/>
  <c r="C182" i="1"/>
  <c r="H182" i="1" s="1"/>
  <c r="D181" i="1"/>
  <c r="C181" i="1"/>
  <c r="D180" i="1"/>
  <c r="C180" i="1"/>
  <c r="D179" i="1"/>
  <c r="C179" i="1"/>
  <c r="D178" i="1"/>
  <c r="C178" i="1"/>
  <c r="H178" i="1" s="1"/>
  <c r="D177" i="1"/>
  <c r="C177" i="1"/>
  <c r="D176" i="1"/>
  <c r="C176" i="1"/>
  <c r="D175" i="1"/>
  <c r="C175" i="1"/>
  <c r="D174" i="1"/>
  <c r="C174" i="1"/>
  <c r="H174" i="1" s="1"/>
  <c r="D173" i="1"/>
  <c r="C173" i="1"/>
  <c r="D172" i="1"/>
  <c r="C172" i="1"/>
  <c r="D171" i="1"/>
  <c r="C171" i="1"/>
  <c r="D170" i="1"/>
  <c r="C170" i="1"/>
  <c r="H170" i="1" s="1"/>
  <c r="D169" i="1"/>
  <c r="C169" i="1"/>
  <c r="D168" i="1"/>
  <c r="C168" i="1"/>
  <c r="D167" i="1"/>
  <c r="C167" i="1"/>
  <c r="D166" i="1"/>
  <c r="C166" i="1"/>
  <c r="H166" i="1" s="1"/>
  <c r="D165" i="1"/>
  <c r="C165" i="1"/>
  <c r="D164" i="1"/>
  <c r="C164" i="1"/>
  <c r="D163" i="1"/>
  <c r="C163" i="1"/>
  <c r="D162" i="1"/>
  <c r="C162" i="1"/>
  <c r="H162" i="1" s="1"/>
  <c r="D161" i="1"/>
  <c r="C161" i="1"/>
  <c r="D160" i="1"/>
  <c r="C160" i="1"/>
  <c r="D159" i="1"/>
  <c r="D158" i="1"/>
  <c r="C158" i="1"/>
  <c r="D157" i="1"/>
  <c r="C157" i="1"/>
  <c r="D156" i="1"/>
  <c r="C156" i="1"/>
  <c r="H156" i="1" s="1"/>
  <c r="D155" i="1"/>
  <c r="C155" i="1"/>
  <c r="D154" i="1"/>
  <c r="C154" i="1"/>
  <c r="D153" i="1"/>
  <c r="C153" i="1"/>
  <c r="D152" i="1"/>
  <c r="C152" i="1"/>
  <c r="H152" i="1" s="1"/>
  <c r="D151" i="1"/>
  <c r="C151" i="1"/>
  <c r="D150" i="1"/>
  <c r="C150" i="1"/>
  <c r="D149" i="1"/>
  <c r="C149" i="1"/>
  <c r="D148" i="1"/>
  <c r="C148" i="1"/>
  <c r="H148" i="1" s="1"/>
  <c r="D146" i="1"/>
  <c r="C146" i="1"/>
  <c r="H146" i="1" s="1"/>
  <c r="D145" i="1"/>
  <c r="C145" i="1"/>
  <c r="D144" i="1"/>
  <c r="C144" i="1"/>
  <c r="H144" i="1" s="1"/>
  <c r="D143" i="1"/>
  <c r="C143" i="1"/>
  <c r="D142" i="1"/>
  <c r="C142" i="1"/>
  <c r="H142" i="1" s="1"/>
  <c r="D141" i="1"/>
  <c r="C141" i="1"/>
  <c r="D140" i="1"/>
  <c r="C140" i="1"/>
  <c r="H140" i="1" s="1"/>
  <c r="D139" i="1"/>
  <c r="C139" i="1"/>
  <c r="D138" i="1"/>
  <c r="C138" i="1"/>
  <c r="H138" i="1" s="1"/>
  <c r="D137" i="1"/>
  <c r="C137" i="1"/>
  <c r="D136" i="1"/>
  <c r="C136" i="1"/>
  <c r="H136" i="1" s="1"/>
  <c r="D135" i="1"/>
  <c r="C135" i="1"/>
  <c r="D134" i="1"/>
  <c r="C134" i="1"/>
  <c r="H134" i="1" s="1"/>
  <c r="D133" i="1"/>
  <c r="C133" i="1"/>
  <c r="D132" i="1"/>
  <c r="C132" i="1"/>
  <c r="H132" i="1" s="1"/>
  <c r="D131" i="1"/>
  <c r="C131" i="1"/>
  <c r="D130" i="1"/>
  <c r="C130" i="1"/>
  <c r="H130" i="1" s="1"/>
  <c r="D129" i="1"/>
  <c r="C129" i="1"/>
  <c r="D128" i="1"/>
  <c r="C128" i="1"/>
  <c r="H128" i="1" s="1"/>
  <c r="D127" i="1"/>
  <c r="C127" i="1"/>
  <c r="D126" i="1"/>
  <c r="C126" i="1"/>
  <c r="H126" i="1" s="1"/>
  <c r="D125" i="1"/>
  <c r="C125" i="1"/>
  <c r="D124" i="1"/>
  <c r="C124" i="1"/>
  <c r="H124" i="1" s="1"/>
  <c r="D123" i="1"/>
  <c r="C123" i="1"/>
  <c r="D122" i="1"/>
  <c r="C122" i="1"/>
  <c r="H122" i="1" s="1"/>
  <c r="D121" i="1"/>
  <c r="C121" i="1"/>
  <c r="D120" i="1"/>
  <c r="C120" i="1"/>
  <c r="H120" i="1" s="1"/>
  <c r="D119" i="1"/>
  <c r="C119" i="1"/>
  <c r="D118" i="1"/>
  <c r="C118" i="1"/>
  <c r="H118" i="1" s="1"/>
  <c r="D117" i="1"/>
  <c r="C117" i="1"/>
  <c r="D116" i="1"/>
  <c r="C116" i="1"/>
  <c r="H116" i="1" s="1"/>
  <c r="D115" i="1"/>
  <c r="C115" i="1"/>
  <c r="D114" i="1"/>
  <c r="C114" i="1"/>
  <c r="H114" i="1" s="1"/>
  <c r="D113" i="1"/>
  <c r="C113" i="1"/>
  <c r="D112" i="1"/>
  <c r="C112" i="1"/>
  <c r="H112" i="1" s="1"/>
  <c r="D111" i="1"/>
  <c r="C111" i="1"/>
  <c r="D110" i="1"/>
  <c r="C110" i="1"/>
  <c r="H110" i="1" s="1"/>
  <c r="D109" i="1"/>
  <c r="C109" i="1"/>
  <c r="D108" i="1"/>
  <c r="C108" i="1"/>
  <c r="H108" i="1" s="1"/>
  <c r="D107" i="1"/>
  <c r="C107" i="1"/>
  <c r="D106" i="1"/>
  <c r="C106" i="1"/>
  <c r="H106" i="1" s="1"/>
  <c r="D105" i="1"/>
  <c r="C105" i="1"/>
  <c r="D104" i="1"/>
  <c r="C104" i="1"/>
  <c r="H104" i="1" s="1"/>
  <c r="D103" i="1"/>
  <c r="C103" i="1"/>
  <c r="D102" i="1"/>
  <c r="D101" i="1"/>
  <c r="C101" i="1"/>
  <c r="D100" i="1"/>
  <c r="C100" i="1"/>
  <c r="H100" i="1" s="1"/>
  <c r="D99" i="1"/>
  <c r="C99" i="1"/>
  <c r="D98" i="1"/>
  <c r="C98" i="1"/>
  <c r="H98" i="1" s="1"/>
  <c r="D97" i="1"/>
  <c r="C97" i="1"/>
  <c r="D96" i="1"/>
  <c r="C96" i="1"/>
  <c r="H96" i="1" s="1"/>
  <c r="D95" i="1"/>
  <c r="C95" i="1"/>
  <c r="D94" i="1"/>
  <c r="C94" i="1"/>
  <c r="H94" i="1" s="1"/>
  <c r="D93" i="1"/>
  <c r="C93" i="1"/>
  <c r="D92" i="1"/>
  <c r="C92" i="1"/>
  <c r="H92" i="1" s="1"/>
  <c r="D91" i="1"/>
  <c r="C91" i="1"/>
  <c r="D90" i="1"/>
  <c r="C90" i="1"/>
  <c r="H90" i="1" s="1"/>
  <c r="D89" i="1"/>
  <c r="C89" i="1"/>
  <c r="D88" i="1"/>
  <c r="C88" i="1"/>
  <c r="H88" i="1" s="1"/>
  <c r="D87" i="1"/>
  <c r="C87" i="1"/>
  <c r="D86" i="1"/>
  <c r="C86" i="1"/>
  <c r="H86" i="1" s="1"/>
  <c r="D85" i="1"/>
  <c r="C85" i="1"/>
  <c r="D84" i="1"/>
  <c r="C84" i="1"/>
  <c r="H84" i="1" s="1"/>
  <c r="D83" i="1"/>
  <c r="C83" i="1"/>
  <c r="D82" i="1"/>
  <c r="C82" i="1"/>
  <c r="H82" i="1" s="1"/>
  <c r="D81" i="1"/>
  <c r="C81" i="1"/>
  <c r="D80" i="1"/>
  <c r="C80" i="1"/>
  <c r="H80" i="1" s="1"/>
  <c r="D79" i="1"/>
  <c r="C79" i="1"/>
  <c r="D78" i="1"/>
  <c r="D77" i="1"/>
  <c r="C77" i="1"/>
  <c r="D76" i="1"/>
  <c r="C76" i="1"/>
  <c r="H76" i="1" s="1"/>
  <c r="D75" i="1"/>
  <c r="C75" i="1"/>
  <c r="D74" i="1"/>
  <c r="C74" i="1"/>
  <c r="H74" i="1" s="1"/>
  <c r="D73" i="1"/>
  <c r="C73" i="1"/>
  <c r="D72" i="1"/>
  <c r="C72" i="1"/>
  <c r="H72" i="1" s="1"/>
  <c r="D71" i="1"/>
  <c r="C71" i="1"/>
  <c r="D70" i="1"/>
  <c r="C70" i="1"/>
  <c r="H70" i="1" s="1"/>
  <c r="D69" i="1"/>
  <c r="C69" i="1"/>
  <c r="D68" i="1"/>
  <c r="C68" i="1"/>
  <c r="H68" i="1" s="1"/>
  <c r="D67" i="1"/>
  <c r="C67" i="1"/>
  <c r="D66" i="1"/>
  <c r="C66" i="1"/>
  <c r="H66" i="1" s="1"/>
  <c r="D65" i="1"/>
  <c r="C65" i="1"/>
  <c r="D64" i="1"/>
  <c r="C64" i="1"/>
  <c r="H64" i="1" s="1"/>
  <c r="D63" i="1"/>
  <c r="C63" i="1"/>
  <c r="D62" i="1"/>
  <c r="C62" i="1"/>
  <c r="H62" i="1" s="1"/>
  <c r="D61" i="1"/>
  <c r="C61" i="1"/>
  <c r="D60" i="1"/>
  <c r="C60" i="1"/>
  <c r="H60" i="1" s="1"/>
  <c r="D59" i="1"/>
  <c r="C59" i="1"/>
  <c r="D58" i="1"/>
  <c r="C58" i="1"/>
  <c r="H58" i="1" s="1"/>
  <c r="D57" i="1"/>
  <c r="C57" i="1"/>
  <c r="D56" i="1"/>
  <c r="C56" i="1"/>
  <c r="H56" i="1" s="1"/>
  <c r="D55" i="1"/>
  <c r="C55" i="1"/>
  <c r="D54" i="1"/>
  <c r="C54" i="1"/>
  <c r="H54" i="1" s="1"/>
  <c r="D53" i="1"/>
  <c r="C53" i="1"/>
  <c r="D52" i="1"/>
  <c r="C52" i="1"/>
  <c r="H52" i="1" s="1"/>
  <c r="D51" i="1"/>
  <c r="C51" i="1"/>
  <c r="D50" i="1"/>
  <c r="C50" i="1"/>
  <c r="H50" i="1" s="1"/>
  <c r="D49" i="1"/>
  <c r="C49" i="1"/>
  <c r="D48" i="1"/>
  <c r="C48" i="1"/>
  <c r="H48" i="1" s="1"/>
  <c r="D47" i="1"/>
  <c r="C47" i="1"/>
  <c r="C46" i="1"/>
  <c r="D45" i="1"/>
  <c r="C45" i="1"/>
  <c r="D44" i="1"/>
  <c r="C44" i="1"/>
  <c r="H44" i="1" s="1"/>
  <c r="D43" i="1"/>
  <c r="C43" i="1"/>
  <c r="D42" i="1"/>
  <c r="C42" i="1"/>
  <c r="H42" i="1" s="1"/>
  <c r="D41" i="1"/>
  <c r="C41" i="1"/>
  <c r="D40" i="1"/>
  <c r="C40" i="1"/>
  <c r="H40" i="1" s="1"/>
  <c r="D39" i="1"/>
  <c r="C39" i="1"/>
  <c r="D38" i="1"/>
  <c r="C38" i="1"/>
  <c r="H38" i="1" s="1"/>
  <c r="D37" i="1"/>
  <c r="C37" i="1"/>
  <c r="D36" i="1"/>
  <c r="C36" i="1"/>
  <c r="H36" i="1" s="1"/>
  <c r="D35" i="1"/>
  <c r="C35" i="1"/>
  <c r="D34" i="1"/>
  <c r="C34" i="1"/>
  <c r="H34" i="1" s="1"/>
  <c r="D33" i="1"/>
  <c r="C33" i="1"/>
  <c r="D32" i="1"/>
  <c r="C32" i="1"/>
  <c r="H32" i="1" s="1"/>
  <c r="D31" i="1"/>
  <c r="C31" i="1"/>
  <c r="D30" i="1"/>
  <c r="C30" i="1"/>
  <c r="H30" i="1" s="1"/>
  <c r="D29" i="1"/>
  <c r="C29" i="1"/>
  <c r="D28" i="1"/>
  <c r="C28" i="1"/>
  <c r="H28" i="1" s="1"/>
  <c r="D27" i="1"/>
  <c r="C27" i="1"/>
  <c r="D26" i="1"/>
  <c r="C26" i="1"/>
  <c r="H26" i="1" s="1"/>
  <c r="D25" i="1"/>
  <c r="C25" i="1"/>
  <c r="D24" i="1"/>
  <c r="C24" i="1"/>
  <c r="H24" i="1" s="1"/>
  <c r="D23" i="1"/>
  <c r="C23" i="1"/>
  <c r="D22" i="1"/>
  <c r="C22" i="1"/>
  <c r="H22" i="1" s="1"/>
  <c r="D21" i="1"/>
  <c r="C21" i="1"/>
  <c r="D20" i="1"/>
  <c r="C20" i="1"/>
  <c r="H20" i="1" s="1"/>
  <c r="D19" i="1"/>
  <c r="C19" i="1"/>
  <c r="D18" i="1"/>
  <c r="C18" i="1"/>
  <c r="H18" i="1" s="1"/>
  <c r="D17" i="1"/>
  <c r="C17" i="1"/>
  <c r="D16" i="1"/>
  <c r="C16" i="1"/>
  <c r="H16" i="1" s="1"/>
  <c r="D15" i="1"/>
  <c r="C15" i="1"/>
  <c r="D14" i="1"/>
  <c r="C14" i="1"/>
  <c r="H14" i="1" s="1"/>
  <c r="D13" i="1"/>
  <c r="C13" i="1"/>
  <c r="H13" i="1" s="1"/>
  <c r="D12" i="1"/>
  <c r="C12" i="1"/>
  <c r="H12" i="1" s="1"/>
  <c r="D11" i="1"/>
  <c r="C11" i="1"/>
  <c r="D10" i="1"/>
  <c r="C10" i="1"/>
  <c r="H10" i="1" s="1"/>
  <c r="D9" i="1"/>
  <c r="C9" i="1"/>
  <c r="H9" i="1" s="1"/>
  <c r="D8" i="1"/>
  <c r="C8" i="1"/>
  <c r="H8" i="1" s="1"/>
  <c r="D7" i="1"/>
  <c r="C7" i="1"/>
  <c r="D6" i="1"/>
  <c r="C6" i="1"/>
  <c r="H6" i="1" s="1"/>
  <c r="D5" i="1"/>
  <c r="C5" i="1"/>
  <c r="H5" i="1" s="1"/>
  <c r="D4" i="1"/>
  <c r="C4" i="1"/>
  <c r="H4" i="1" s="1"/>
  <c r="D3" i="1"/>
  <c r="D6" i="8" l="1"/>
  <c r="C1481" i="1" s="1"/>
  <c r="H1481" i="1" s="1"/>
  <c r="F221" i="9"/>
  <c r="B221" i="9" s="1"/>
  <c r="E29" i="9"/>
  <c r="B29" i="9" s="1"/>
  <c r="E22" i="9"/>
  <c r="B22" i="9" s="1"/>
  <c r="H350" i="1"/>
  <c r="H150" i="1"/>
  <c r="H154" i="1"/>
  <c r="H158" i="1"/>
  <c r="H290" i="1"/>
  <c r="D294" i="1"/>
  <c r="E407" i="4"/>
  <c r="D402" i="1" s="1"/>
  <c r="H212" i="1"/>
  <c r="H216" i="1"/>
  <c r="H224" i="1"/>
  <c r="H228" i="1"/>
  <c r="H232" i="1"/>
  <c r="H236" i="1"/>
  <c r="H240" i="1"/>
  <c r="H244" i="1"/>
  <c r="H252" i="1"/>
  <c r="H256" i="1"/>
  <c r="H7" i="1"/>
  <c r="H11" i="1"/>
  <c r="H15" i="1"/>
  <c r="H19" i="1"/>
  <c r="H23" i="1"/>
  <c r="H27" i="1"/>
  <c r="H31" i="1"/>
  <c r="H35" i="1"/>
  <c r="H160" i="1"/>
  <c r="H164" i="1"/>
  <c r="H168" i="1"/>
  <c r="H172" i="1"/>
  <c r="H176" i="1"/>
  <c r="H180" i="1"/>
  <c r="H184" i="1"/>
  <c r="H188" i="1"/>
  <c r="H196" i="1"/>
  <c r="H200" i="1"/>
  <c r="H204" i="1"/>
  <c r="H208" i="1"/>
  <c r="F228" i="4"/>
  <c r="D224" i="4"/>
  <c r="H17" i="1"/>
  <c r="H21" i="1"/>
  <c r="H25" i="1"/>
  <c r="H29" i="1"/>
  <c r="H33" i="1"/>
  <c r="H37" i="1"/>
  <c r="H41" i="1"/>
  <c r="H45" i="1"/>
  <c r="H49" i="1"/>
  <c r="H53" i="1"/>
  <c r="H57" i="1"/>
  <c r="H61" i="1"/>
  <c r="H65" i="1"/>
  <c r="H69" i="1"/>
  <c r="H73" i="1"/>
  <c r="H77" i="1"/>
  <c r="H81" i="1"/>
  <c r="H85" i="1"/>
  <c r="H89" i="1"/>
  <c r="H93" i="1"/>
  <c r="H97" i="1"/>
  <c r="H101" i="1"/>
  <c r="H105" i="1"/>
  <c r="H109" i="1"/>
  <c r="H113" i="1"/>
  <c r="H117" i="1"/>
  <c r="H121" i="1"/>
  <c r="H125" i="1"/>
  <c r="H129" i="1"/>
  <c r="H133" i="1"/>
  <c r="H137" i="1"/>
  <c r="H141" i="1"/>
  <c r="H145" i="1"/>
  <c r="H149" i="1"/>
  <c r="H153" i="1"/>
  <c r="H157"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H261" i="1"/>
  <c r="H265" i="1"/>
  <c r="H269" i="1"/>
  <c r="H273" i="1"/>
  <c r="H277" i="1"/>
  <c r="H281" i="1"/>
  <c r="H291" i="1"/>
  <c r="H295" i="1"/>
  <c r="H299" i="1"/>
  <c r="H303" i="1"/>
  <c r="H307" i="1"/>
  <c r="H311" i="1"/>
  <c r="H315" i="1"/>
  <c r="H319" i="1"/>
  <c r="H323" i="1"/>
  <c r="H327" i="1"/>
  <c r="H331" i="1"/>
  <c r="H335" i="1"/>
  <c r="H339" i="1"/>
  <c r="H343" i="1"/>
  <c r="H347" i="1"/>
  <c r="H351" i="1"/>
  <c r="H210" i="1"/>
  <c r="H214" i="1"/>
  <c r="H218" i="1"/>
  <c r="H222" i="1"/>
  <c r="H226" i="1"/>
  <c r="H230" i="1"/>
  <c r="H234" i="1"/>
  <c r="H238" i="1"/>
  <c r="H242" i="1"/>
  <c r="H246" i="1"/>
  <c r="H250" i="1"/>
  <c r="H254" i="1"/>
  <c r="H258" i="1"/>
  <c r="H262" i="1"/>
  <c r="H266" i="1"/>
  <c r="H270" i="1"/>
  <c r="H274" i="1"/>
  <c r="H278" i="1"/>
  <c r="H282" i="1"/>
  <c r="H288" i="1"/>
  <c r="H292" i="1"/>
  <c r="H296" i="1"/>
  <c r="H300" i="1"/>
  <c r="H304" i="1"/>
  <c r="H308" i="1"/>
  <c r="H312" i="1"/>
  <c r="H316" i="1"/>
  <c r="H320" i="1"/>
  <c r="H324" i="1"/>
  <c r="H328" i="1"/>
  <c r="H332" i="1"/>
  <c r="H336" i="1"/>
  <c r="H340" i="1"/>
  <c r="H344" i="1"/>
  <c r="H348" i="1"/>
  <c r="H352" i="1"/>
  <c r="H289" i="9"/>
  <c r="E176" i="5"/>
  <c r="D1154" i="1"/>
  <c r="H292" i="9"/>
  <c r="D1183" i="1"/>
  <c r="E245" i="5"/>
  <c r="D1222" i="1" s="1"/>
  <c r="D1223" i="1"/>
  <c r="H1223" i="1" s="1"/>
  <c r="E114" i="6"/>
  <c r="D1412" i="1"/>
  <c r="D49" i="8"/>
  <c r="C1530" i="1"/>
  <c r="H1530" i="1" s="1"/>
  <c r="I21" i="3"/>
  <c r="D1046" i="1"/>
  <c r="H39" i="1"/>
  <c r="H43" i="1"/>
  <c r="H47" i="1"/>
  <c r="H51" i="1"/>
  <c r="H55" i="1"/>
  <c r="H59" i="1"/>
  <c r="H63" i="1"/>
  <c r="H67" i="1"/>
  <c r="H71" i="1"/>
  <c r="H75" i="1"/>
  <c r="H79" i="1"/>
  <c r="H83" i="1"/>
  <c r="H87" i="1"/>
  <c r="H91" i="1"/>
  <c r="H95" i="1"/>
  <c r="H99" i="1"/>
  <c r="H103" i="1"/>
  <c r="H107" i="1"/>
  <c r="H111" i="1"/>
  <c r="H115" i="1"/>
  <c r="H119" i="1"/>
  <c r="H123" i="1"/>
  <c r="H127" i="1"/>
  <c r="H131" i="1"/>
  <c r="H135" i="1"/>
  <c r="H139" i="1"/>
  <c r="H143" i="1"/>
  <c r="H151" i="1"/>
  <c r="H155" i="1"/>
  <c r="H163" i="1"/>
  <c r="H167" i="1"/>
  <c r="H171" i="1"/>
  <c r="H175" i="1"/>
  <c r="H179" i="1"/>
  <c r="H183" i="1"/>
  <c r="H187" i="1"/>
  <c r="H191" i="1"/>
  <c r="H195" i="1"/>
  <c r="H199" i="1"/>
  <c r="H203" i="1"/>
  <c r="H207" i="1"/>
  <c r="H215" i="1"/>
  <c r="H219" i="1"/>
  <c r="H223" i="1"/>
  <c r="H227" i="1"/>
  <c r="H231" i="1"/>
  <c r="H235" i="1"/>
  <c r="H239" i="1"/>
  <c r="H243" i="1"/>
  <c r="H247" i="1"/>
  <c r="H251" i="1"/>
  <c r="H255" i="1"/>
  <c r="H263" i="1"/>
  <c r="H267" i="1"/>
  <c r="H271" i="1"/>
  <c r="H275" i="1"/>
  <c r="H279" i="1"/>
  <c r="H283" i="1"/>
  <c r="H289" i="1"/>
  <c r="H297" i="1"/>
  <c r="H301" i="1"/>
  <c r="H305" i="1"/>
  <c r="H309" i="1"/>
  <c r="H313" i="1"/>
  <c r="H317" i="1"/>
  <c r="H321" i="1"/>
  <c r="H325" i="1"/>
  <c r="H329" i="1"/>
  <c r="H333" i="1"/>
  <c r="H337" i="1"/>
  <c r="H341" i="1"/>
  <c r="H349" i="1"/>
  <c r="H353" i="1"/>
  <c r="E528" i="4"/>
  <c r="H357" i="1"/>
  <c r="H361" i="1"/>
  <c r="H365" i="1"/>
  <c r="H369" i="1"/>
  <c r="H373" i="1"/>
  <c r="H377" i="1"/>
  <c r="H381" i="1"/>
  <c r="H385" i="1"/>
  <c r="H389" i="1"/>
  <c r="H393" i="1"/>
  <c r="H397" i="1"/>
  <c r="H401" i="1"/>
  <c r="H405" i="1"/>
  <c r="H413" i="1"/>
  <c r="H417" i="1"/>
  <c r="H421" i="1"/>
  <c r="H425" i="1"/>
  <c r="H429" i="1"/>
  <c r="H433" i="1"/>
  <c r="H437" i="1"/>
  <c r="H441" i="1"/>
  <c r="H445" i="1"/>
  <c r="H449" i="1"/>
  <c r="H457" i="1"/>
  <c r="H461" i="1"/>
  <c r="H465" i="1"/>
  <c r="H469" i="1"/>
  <c r="H473" i="1"/>
  <c r="H477" i="1"/>
  <c r="H481" i="1"/>
  <c r="H485" i="1"/>
  <c r="H489" i="1"/>
  <c r="H493" i="1"/>
  <c r="H497" i="1"/>
  <c r="H501" i="1"/>
  <c r="H505"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H637" i="1"/>
  <c r="F216" i="4"/>
  <c r="D215" i="4"/>
  <c r="F430" i="4"/>
  <c r="D421" i="4"/>
  <c r="F70" i="5"/>
  <c r="D69" i="5"/>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12" i="1"/>
  <c r="H1416" i="1"/>
  <c r="H1420" i="1"/>
  <c r="H1424" i="1"/>
  <c r="H1428" i="1"/>
  <c r="H1432" i="1"/>
  <c r="H1437" i="1"/>
  <c r="J1441" i="1"/>
  <c r="J1445" i="1"/>
  <c r="F107" i="4"/>
  <c r="D106" i="4"/>
  <c r="F210" i="4"/>
  <c r="D196" i="4"/>
  <c r="F617" i="4"/>
  <c r="D593" i="4"/>
  <c r="F99" i="6"/>
  <c r="D89" i="6"/>
  <c r="B264" i="9"/>
  <c r="H354" i="1"/>
  <c r="H362" i="1"/>
  <c r="H366" i="1"/>
  <c r="H370" i="1"/>
  <c r="H374" i="1"/>
  <c r="H378" i="1"/>
  <c r="H382" i="1"/>
  <c r="H386" i="1"/>
  <c r="H390" i="1"/>
  <c r="H394" i="1"/>
  <c r="H398" i="1"/>
  <c r="H406" i="1"/>
  <c r="H418" i="1"/>
  <c r="H422" i="1"/>
  <c r="H426" i="1"/>
  <c r="H430" i="1"/>
  <c r="H434" i="1"/>
  <c r="H438" i="1"/>
  <c r="H442" i="1"/>
  <c r="H446" i="1"/>
  <c r="H450" i="1"/>
  <c r="H454" i="1"/>
  <c r="H458" i="1"/>
  <c r="H462" i="1"/>
  <c r="H470" i="1"/>
  <c r="H474" i="1"/>
  <c r="H482" i="1"/>
  <c r="H486" i="1"/>
  <c r="H490" i="1"/>
  <c r="H494" i="1"/>
  <c r="H498" i="1"/>
  <c r="H502" i="1"/>
  <c r="H506" i="1"/>
  <c r="H510" i="1"/>
  <c r="H514" i="1"/>
  <c r="H518" i="1"/>
  <c r="H526" i="1"/>
  <c r="H530" i="1"/>
  <c r="H534" i="1"/>
  <c r="H538" i="1"/>
  <c r="H542" i="1"/>
  <c r="H546" i="1"/>
  <c r="H550" i="1"/>
  <c r="H554" i="1"/>
  <c r="H558" i="1"/>
  <c r="H562" i="1"/>
  <c r="H566" i="1"/>
  <c r="H570" i="1"/>
  <c r="H578" i="1"/>
  <c r="H582" i="1"/>
  <c r="H586" i="1"/>
  <c r="H590" i="1"/>
  <c r="H594" i="1"/>
  <c r="H598" i="1"/>
  <c r="H602" i="1"/>
  <c r="H606" i="1"/>
  <c r="H610" i="1"/>
  <c r="H614" i="1"/>
  <c r="H618" i="1"/>
  <c r="H622" i="1"/>
  <c r="H626" i="1"/>
  <c r="F626" i="4"/>
  <c r="D625" i="4"/>
  <c r="F79" i="5"/>
  <c r="D78" i="5"/>
  <c r="B35" i="9"/>
  <c r="B51" i="9"/>
  <c r="B67" i="9"/>
  <c r="B83" i="9"/>
  <c r="B99" i="9"/>
  <c r="B115" i="9"/>
  <c r="B143" i="9"/>
  <c r="E157" i="9"/>
  <c r="B157" i="9" s="1"/>
  <c r="B159" i="9"/>
  <c r="E280" i="9"/>
  <c r="B280" i="9" s="1"/>
  <c r="B290" i="9"/>
  <c r="E6" i="4"/>
  <c r="E412" i="4" s="1"/>
  <c r="F304" i="4"/>
  <c r="D299" i="4"/>
  <c r="D311" i="4"/>
  <c r="E350" i="4"/>
  <c r="F568" i="4"/>
  <c r="D567" i="4"/>
  <c r="E237" i="5"/>
  <c r="H355" i="1"/>
  <c r="H359" i="1"/>
  <c r="H363" i="1"/>
  <c r="H367" i="1"/>
  <c r="H371" i="1"/>
  <c r="H375" i="1"/>
  <c r="H379" i="1"/>
  <c r="H383" i="1"/>
  <c r="H387" i="1"/>
  <c r="H395" i="1"/>
  <c r="H399" i="1"/>
  <c r="H411"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91" i="1"/>
  <c r="H595" i="1"/>
  <c r="H599" i="1"/>
  <c r="H603" i="1"/>
  <c r="H607" i="1"/>
  <c r="H611" i="1"/>
  <c r="H615" i="1"/>
  <c r="H623" i="1"/>
  <c r="H627" i="1"/>
  <c r="H631" i="1"/>
  <c r="E50" i="4"/>
  <c r="D46" i="1" s="1"/>
  <c r="H46" i="1" s="1"/>
  <c r="F352" i="4"/>
  <c r="D351" i="4"/>
  <c r="F119" i="5"/>
  <c r="D118" i="5"/>
  <c r="F207" i="5"/>
  <c r="D206" i="5"/>
  <c r="E141" i="6"/>
  <c r="I24" i="3"/>
  <c r="G297" i="9"/>
  <c r="E297" i="9" s="1"/>
  <c r="B297" i="9" s="1"/>
  <c r="H29" i="3"/>
  <c r="H31" i="3"/>
  <c r="C1469" i="1"/>
  <c r="H1469" i="1" s="1"/>
  <c r="B219" i="9"/>
  <c r="H1414" i="1"/>
  <c r="H1418" i="1"/>
  <c r="H1422" i="1"/>
  <c r="H1426" i="1"/>
  <c r="H1430" i="1"/>
  <c r="H1434" i="1"/>
  <c r="F164" i="4"/>
  <c r="D163" i="4"/>
  <c r="E151" i="4"/>
  <c r="F253" i="4"/>
  <c r="D252" i="4"/>
  <c r="E420" i="4"/>
  <c r="F481" i="4"/>
  <c r="D472" i="4"/>
  <c r="D529" i="4"/>
  <c r="E580" i="4"/>
  <c r="D574" i="1" s="1"/>
  <c r="H574" i="1" s="1"/>
  <c r="H356" i="1"/>
  <c r="H360" i="1"/>
  <c r="H364" i="1"/>
  <c r="H368" i="1"/>
  <c r="H372" i="1"/>
  <c r="H376" i="1"/>
  <c r="H380" i="1"/>
  <c r="H384" i="1"/>
  <c r="H388" i="1"/>
  <c r="H392" i="1"/>
  <c r="H396" i="1"/>
  <c r="H400"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F17" i="4"/>
  <c r="D7" i="4"/>
  <c r="F268" i="4"/>
  <c r="D263" i="4"/>
  <c r="F463" i="4"/>
  <c r="D459" i="4"/>
  <c r="E6" i="5"/>
  <c r="I20" i="3"/>
  <c r="F19" i="5"/>
  <c r="D12" i="5"/>
  <c r="F180" i="5"/>
  <c r="D177" i="5"/>
  <c r="B27" i="9"/>
  <c r="B43" i="9"/>
  <c r="B59" i="9"/>
  <c r="B75" i="9"/>
  <c r="B91" i="9"/>
  <c r="E149" i="9"/>
  <c r="B149" i="9" s="1"/>
  <c r="B151" i="9"/>
  <c r="E284" i="9"/>
  <c r="B284" i="9" s="1"/>
  <c r="F188" i="4"/>
  <c r="E286" i="9"/>
  <c r="B286" i="9" s="1"/>
  <c r="J1449" i="1"/>
  <c r="H1453" i="1"/>
  <c r="J1457" i="1"/>
  <c r="H1461" i="1"/>
  <c r="J1465" i="1"/>
  <c r="J1473" i="1"/>
  <c r="J1477" i="1"/>
  <c r="F77" i="4"/>
  <c r="F124" i="4"/>
  <c r="F643" i="4"/>
  <c r="D484" i="4"/>
  <c r="E142" i="9"/>
  <c r="B142" i="9" s="1"/>
  <c r="H286" i="9"/>
  <c r="D5" i="6"/>
  <c r="J1450" i="1"/>
  <c r="H1454" i="1"/>
  <c r="J1458" i="1"/>
  <c r="J1462" i="1"/>
  <c r="J1466" i="1"/>
  <c r="H1470" i="1"/>
  <c r="J1474" i="1"/>
  <c r="J1478" i="1"/>
  <c r="F125" i="4"/>
  <c r="F169" i="4"/>
  <c r="D644" i="4"/>
  <c r="D134" i="5"/>
  <c r="D237" i="5"/>
  <c r="D114" i="6"/>
  <c r="F177" i="4"/>
  <c r="D515" i="4"/>
  <c r="H25" i="3"/>
  <c r="D82" i="4"/>
  <c r="D363" i="4"/>
  <c r="F369" i="4"/>
  <c r="D396" i="4"/>
  <c r="D245" i="5"/>
  <c r="D258" i="5"/>
  <c r="E273" i="9"/>
  <c r="B273" i="9" s="1"/>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H1294"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0" i="9"/>
  <c r="G20" i="9"/>
  <c r="F152" i="4"/>
  <c r="F416" i="4"/>
  <c r="F417" i="4"/>
  <c r="F603" i="4"/>
  <c r="F88" i="5"/>
  <c r="F149" i="5"/>
  <c r="F177" i="5"/>
  <c r="F190" i="5"/>
  <c r="F206" i="5"/>
  <c r="F5" i="6"/>
  <c r="D141" i="6"/>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D42" i="8" l="1"/>
  <c r="I34" i="3" s="1"/>
  <c r="B191" i="9"/>
  <c r="F134" i="5"/>
  <c r="C1112" i="1"/>
  <c r="F472" i="4"/>
  <c r="C466" i="1"/>
  <c r="F299" i="4"/>
  <c r="D298" i="4"/>
  <c r="C294" i="1"/>
  <c r="F625" i="4"/>
  <c r="C619" i="1"/>
  <c r="E636" i="4"/>
  <c r="D630" i="1" s="1"/>
  <c r="D522" i="1"/>
  <c r="E296" i="9"/>
  <c r="I10" i="3" s="1"/>
  <c r="E290" i="4"/>
  <c r="D286" i="1" s="1"/>
  <c r="F363" i="4"/>
  <c r="C358" i="1"/>
  <c r="F644" i="4"/>
  <c r="C638" i="1"/>
  <c r="G638" i="1" s="1"/>
  <c r="D984" i="1"/>
  <c r="F351" i="4"/>
  <c r="D350" i="4"/>
  <c r="C346" i="1"/>
  <c r="F89" i="6"/>
  <c r="C1383" i="1"/>
  <c r="F69" i="5"/>
  <c r="D68" i="5"/>
  <c r="C1047" i="1"/>
  <c r="I16" i="3"/>
  <c r="D2" i="1"/>
  <c r="H638" i="1"/>
  <c r="F515" i="4"/>
  <c r="C509" i="1"/>
  <c r="H24" i="3"/>
  <c r="C1299" i="1"/>
  <c r="G289" i="9"/>
  <c r="E289" i="9" s="1"/>
  <c r="B289" i="9" s="1"/>
  <c r="D176" i="5"/>
  <c r="C1154" i="1"/>
  <c r="F263" i="4"/>
  <c r="C259" i="1"/>
  <c r="D1435" i="1"/>
  <c r="I28" i="3"/>
  <c r="F567" i="4"/>
  <c r="C561" i="1"/>
  <c r="E635" i="4"/>
  <c r="D629" i="1" s="1"/>
  <c r="D414" i="1"/>
  <c r="I23" i="3"/>
  <c r="D1214" i="1"/>
  <c r="G46" i="1"/>
  <c r="F258" i="5"/>
  <c r="C1235" i="1"/>
  <c r="E289" i="4"/>
  <c r="I17" i="3"/>
  <c r="D147" i="1"/>
  <c r="G292" i="9"/>
  <c r="E292" i="9" s="1"/>
  <c r="B292" i="9" s="1"/>
  <c r="C1183" i="1"/>
  <c r="F196" i="4"/>
  <c r="C192" i="1"/>
  <c r="F215" i="4"/>
  <c r="C211" i="1"/>
  <c r="D43" i="8"/>
  <c r="C1524" i="1"/>
  <c r="I22" i="3"/>
  <c r="E175" i="5"/>
  <c r="D1152" i="1" s="1"/>
  <c r="D1153" i="1"/>
  <c r="F82" i="4"/>
  <c r="C78" i="1"/>
  <c r="F459" i="4"/>
  <c r="C453" i="1"/>
  <c r="F252" i="4"/>
  <c r="C248" i="1"/>
  <c r="F593" i="4"/>
  <c r="C587" i="1"/>
  <c r="F421" i="4"/>
  <c r="D420" i="4"/>
  <c r="C415" i="1"/>
  <c r="F212" i="9"/>
  <c r="B212" i="9" s="1"/>
  <c r="F245" i="5"/>
  <c r="C1222" i="1"/>
  <c r="F114" i="6"/>
  <c r="H27" i="3"/>
  <c r="C1408" i="1"/>
  <c r="F12" i="5"/>
  <c r="C990" i="1"/>
  <c r="D7" i="5"/>
  <c r="F50" i="4"/>
  <c r="F163" i="4"/>
  <c r="C159" i="1"/>
  <c r="E408" i="4"/>
  <c r="D403" i="1" s="1"/>
  <c r="D345" i="1"/>
  <c r="F78" i="5"/>
  <c r="C1056" i="1"/>
  <c r="D151" i="4"/>
  <c r="E20" i="9"/>
  <c r="E19" i="9" s="1"/>
  <c r="F396" i="4"/>
  <c r="C391" i="1"/>
  <c r="F237" i="5"/>
  <c r="H23" i="3"/>
  <c r="C1214" i="1"/>
  <c r="F484" i="4"/>
  <c r="C478" i="1"/>
  <c r="F7" i="4"/>
  <c r="D6" i="4"/>
  <c r="C3" i="1"/>
  <c r="F529" i="4"/>
  <c r="D528" i="4"/>
  <c r="C523" i="1"/>
  <c r="F118" i="5"/>
  <c r="C1096" i="1"/>
  <c r="F311" i="4"/>
  <c r="C306" i="1"/>
  <c r="F106" i="4"/>
  <c r="C102" i="1"/>
  <c r="I27" i="3"/>
  <c r="D1408" i="1"/>
  <c r="F224" i="4"/>
  <c r="C220" i="1"/>
  <c r="G294" i="9"/>
  <c r="E294" i="9" s="1"/>
  <c r="F141" i="6"/>
  <c r="H28" i="3"/>
  <c r="C1435" i="1"/>
  <c r="G299" i="9"/>
  <c r="E299" i="9" s="1"/>
  <c r="B20" i="9"/>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K1432" i="9" l="1"/>
  <c r="G295" i="9"/>
  <c r="E295" i="9" s="1"/>
  <c r="B295" i="9" s="1"/>
  <c r="C1517" i="1"/>
  <c r="H11" i="3" s="1"/>
  <c r="H102" i="1"/>
  <c r="G102" i="1"/>
  <c r="H587" i="1"/>
  <c r="G587" i="1"/>
  <c r="H509" i="1"/>
  <c r="G509" i="1"/>
  <c r="H1383" i="1"/>
  <c r="G1383" i="1"/>
  <c r="H3" i="1"/>
  <c r="G3" i="1"/>
  <c r="H391" i="1"/>
  <c r="G391" i="1"/>
  <c r="H159" i="1"/>
  <c r="G159" i="1"/>
  <c r="H1183" i="1"/>
  <c r="G1183" i="1"/>
  <c r="H259" i="1"/>
  <c r="G259" i="1"/>
  <c r="H358" i="1"/>
  <c r="G358" i="1"/>
  <c r="H294" i="1"/>
  <c r="G294" i="1"/>
  <c r="H1154" i="1"/>
  <c r="G1154" i="1"/>
  <c r="D408" i="4"/>
  <c r="C345" i="1"/>
  <c r="F350" i="4"/>
  <c r="H220" i="1"/>
  <c r="G220" i="1"/>
  <c r="H478" i="1"/>
  <c r="G478" i="1"/>
  <c r="D289" i="4"/>
  <c r="H17" i="3"/>
  <c r="C147" i="1"/>
  <c r="F151" i="4"/>
  <c r="F7" i="5"/>
  <c r="D6" i="5"/>
  <c r="H20" i="3"/>
  <c r="C985" i="1"/>
  <c r="H453" i="1"/>
  <c r="G453" i="1"/>
  <c r="I35" i="3"/>
  <c r="C1518" i="1"/>
  <c r="F176" i="5"/>
  <c r="H22" i="3"/>
  <c r="D175" i="5"/>
  <c r="C1153" i="1"/>
  <c r="H466" i="1"/>
  <c r="G466" i="1"/>
  <c r="H306" i="1"/>
  <c r="G306" i="1"/>
  <c r="H16" i="3"/>
  <c r="C2" i="1"/>
  <c r="F6" i="4"/>
  <c r="D412" i="4"/>
  <c r="D290" i="4"/>
  <c r="H1222" i="1"/>
  <c r="G1222" i="1"/>
  <c r="H248" i="1"/>
  <c r="G248" i="1"/>
  <c r="D407" i="4"/>
  <c r="C293" i="1"/>
  <c r="F298" i="4"/>
  <c r="H1524" i="1"/>
  <c r="G1524" i="1"/>
  <c r="H1096" i="1"/>
  <c r="G1096" i="1"/>
  <c r="H1056" i="1"/>
  <c r="G1056" i="1"/>
  <c r="H990" i="1"/>
  <c r="G990" i="1"/>
  <c r="H415" i="1"/>
  <c r="G415" i="1"/>
  <c r="H211" i="1"/>
  <c r="G211" i="1"/>
  <c r="D285" i="1"/>
  <c r="E413" i="4"/>
  <c r="E291" i="4"/>
  <c r="D287" i="1" s="1"/>
  <c r="H561" i="1"/>
  <c r="G561" i="1"/>
  <c r="H1047" i="1"/>
  <c r="G1047" i="1"/>
  <c r="H346" i="1"/>
  <c r="G346" i="1"/>
  <c r="H523" i="1"/>
  <c r="G523" i="1"/>
  <c r="H1214" i="1"/>
  <c r="G1214" i="1"/>
  <c r="D635" i="4"/>
  <c r="C414" i="1"/>
  <c r="F420" i="4"/>
  <c r="H78" i="1"/>
  <c r="G78" i="1"/>
  <c r="H1235" i="1"/>
  <c r="G1235" i="1"/>
  <c r="H1299" i="1"/>
  <c r="G1299" i="1"/>
  <c r="F68" i="5"/>
  <c r="H21" i="3"/>
  <c r="C1046" i="1"/>
  <c r="H276" i="9"/>
  <c r="H1112" i="1"/>
  <c r="G1112" i="1"/>
  <c r="D636" i="4"/>
  <c r="C522" i="1"/>
  <c r="F528" i="4"/>
  <c r="H1408" i="1"/>
  <c r="G1408" i="1"/>
  <c r="H192" i="1"/>
  <c r="G192" i="1"/>
  <c r="H619" i="1"/>
  <c r="G619" i="1"/>
  <c r="D633" i="1"/>
  <c r="B299" i="9"/>
  <c r="E298" i="9"/>
  <c r="H1435" i="1"/>
  <c r="G1435" i="1"/>
  <c r="H9" i="3"/>
  <c r="B294" i="9"/>
  <c r="H1517" i="1"/>
  <c r="G1517" i="1" l="1"/>
  <c r="E293" i="9"/>
  <c r="F290" i="4"/>
  <c r="C286" i="1"/>
  <c r="C285" i="1"/>
  <c r="D413" i="4"/>
  <c r="D291" i="4"/>
  <c r="F289" i="4"/>
  <c r="F412" i="4"/>
  <c r="C407" i="1"/>
  <c r="D414" i="4"/>
  <c r="D639" i="4"/>
  <c r="H1153" i="1"/>
  <c r="G1153" i="1"/>
  <c r="H985" i="1"/>
  <c r="G985" i="1"/>
  <c r="F636" i="4"/>
  <c r="C630" i="1"/>
  <c r="F175" i="5"/>
  <c r="C1152" i="1"/>
  <c r="H1046" i="1"/>
  <c r="G1046" i="1"/>
  <c r="H1518" i="1"/>
  <c r="G1518" i="1"/>
  <c r="F407" i="4"/>
  <c r="C402" i="1"/>
  <c r="H414" i="1"/>
  <c r="G414" i="1"/>
  <c r="H147" i="1"/>
  <c r="G147" i="1"/>
  <c r="H345" i="1"/>
  <c r="G345" i="1"/>
  <c r="H293" i="1"/>
  <c r="G293" i="1"/>
  <c r="E640" i="4"/>
  <c r="E414" i="4"/>
  <c r="D409" i="1" s="1"/>
  <c r="E415" i="4"/>
  <c r="D410" i="1" s="1"/>
  <c r="D408" i="1"/>
  <c r="H2" i="1"/>
  <c r="G2" i="1"/>
  <c r="C984" i="1"/>
  <c r="G282" i="9"/>
  <c r="E282" i="9" s="1"/>
  <c r="B282" i="9" s="1"/>
  <c r="G276" i="9"/>
  <c r="E276" i="9" s="1"/>
  <c r="F6" i="5"/>
  <c r="H522" i="1"/>
  <c r="G522" i="1"/>
  <c r="F635" i="4"/>
  <c r="C629" i="1"/>
  <c r="F408" i="4"/>
  <c r="C403" i="1"/>
  <c r="N3" i="9"/>
  <c r="I11" i="3"/>
  <c r="K3" i="9"/>
  <c r="I9" i="3"/>
  <c r="H402" i="1" l="1"/>
  <c r="G402" i="1"/>
  <c r="H630" i="1"/>
  <c r="G630" i="1"/>
  <c r="H407" i="1"/>
  <c r="G407" i="1"/>
  <c r="B276" i="9"/>
  <c r="E275" i="9"/>
  <c r="E641" i="4"/>
  <c r="D634" i="1"/>
  <c r="E642" i="4"/>
  <c r="F414" i="4"/>
  <c r="C409" i="1"/>
  <c r="H403" i="1"/>
  <c r="G403" i="1"/>
  <c r="H8" i="3"/>
  <c r="M3" i="9" s="1"/>
  <c r="G984" i="1"/>
  <c r="H984" i="1"/>
  <c r="H629" i="1"/>
  <c r="G629" i="1"/>
  <c r="C408" i="1"/>
  <c r="F413" i="4"/>
  <c r="D640" i="4"/>
  <c r="D415" i="4"/>
  <c r="H285" i="1"/>
  <c r="G285" i="1"/>
  <c r="C287" i="1"/>
  <c r="F291" i="4"/>
  <c r="H1152" i="1"/>
  <c r="G1152" i="1"/>
  <c r="F639" i="4"/>
  <c r="D641" i="4"/>
  <c r="C633" i="1"/>
  <c r="G286" i="1"/>
  <c r="H286" i="1"/>
  <c r="F640" i="4" l="1"/>
  <c r="D642" i="4"/>
  <c r="C634" i="1"/>
  <c r="G408" i="1"/>
  <c r="H408" i="1"/>
  <c r="H409" i="1"/>
  <c r="G409" i="1"/>
  <c r="D645" i="4"/>
  <c r="C635" i="1"/>
  <c r="F641" i="4"/>
  <c r="H287" i="1"/>
  <c r="G287" i="1"/>
  <c r="D636" i="1"/>
  <c r="E646" i="4"/>
  <c r="I8" i="3"/>
  <c r="F415" i="4"/>
  <c r="C410" i="1"/>
  <c r="H633" i="1"/>
  <c r="G633" i="1"/>
  <c r="E645" i="4"/>
  <c r="D635" i="1"/>
  <c r="I18" i="3" l="1"/>
  <c r="D639" i="1"/>
  <c r="D640" i="1"/>
  <c r="I19" i="3"/>
  <c r="H634" i="1"/>
  <c r="G634" i="1"/>
  <c r="F642" i="4"/>
  <c r="C636" i="1"/>
  <c r="D646" i="4"/>
  <c r="H18" i="3"/>
  <c r="C639" i="1"/>
  <c r="F645" i="4"/>
  <c r="H410" i="1"/>
  <c r="G410" i="1"/>
  <c r="H635" i="1"/>
  <c r="G635" i="1"/>
  <c r="H636" i="1" l="1"/>
  <c r="G636" i="1"/>
  <c r="H7" i="3"/>
  <c r="H639" i="1"/>
  <c r="G639" i="1"/>
  <c r="C640" i="1"/>
  <c r="H19" i="3"/>
  <c r="F646" i="4"/>
  <c r="G274" i="9"/>
  <c r="E274" i="9" s="1"/>
  <c r="B274" i="9" s="1"/>
  <c r="H640" i="1" l="1"/>
  <c r="G640" i="1"/>
  <c r="J3" i="9"/>
  <c r="I7" i="3"/>
  <c r="M271" i="9" l="1"/>
  <c r="M16" i="9"/>
  <c r="I5" i="9"/>
  <c r="K7" i="9"/>
  <c r="K10" i="9"/>
  <c r="J13" i="9"/>
  <c r="H16" i="9"/>
  <c r="J8" i="9"/>
  <c r="J17" i="9"/>
  <c r="I12" i="9"/>
  <c r="G17" i="9"/>
  <c r="L271" i="9"/>
  <c r="L16" i="9"/>
  <c r="J5" i="9"/>
  <c r="I8" i="9"/>
  <c r="I11" i="9"/>
  <c r="K13" i="9"/>
  <c r="H18" i="9"/>
  <c r="K5" i="9"/>
  <c r="J11" i="9"/>
  <c r="K11" i="9"/>
  <c r="M15" i="9"/>
  <c r="J7" i="9"/>
  <c r="G18" i="9"/>
  <c r="G16" i="9"/>
  <c r="I6" i="9"/>
  <c r="K8" i="9"/>
  <c r="J6" i="9"/>
  <c r="I17" i="9"/>
  <c r="J9" i="9"/>
  <c r="I9" i="9"/>
  <c r="L15" i="9"/>
  <c r="K6" i="9"/>
  <c r="J12" i="9"/>
  <c r="G15" i="9"/>
  <c r="I13" i="9"/>
  <c r="H17" i="9"/>
  <c r="H15" i="9"/>
  <c r="I7" i="9"/>
  <c r="K9" i="9"/>
  <c r="K12" i="9"/>
  <c r="J10" i="9"/>
  <c r="E16" i="9" l="1"/>
  <c r="F15" i="9"/>
  <c r="E10" i="9"/>
  <c r="B10" i="9" s="1"/>
  <c r="E18" i="9"/>
  <c r="B18" i="9" s="1"/>
  <c r="E11" i="9"/>
  <c r="B11" i="9" s="1"/>
  <c r="E7" i="9"/>
  <c r="B7" i="9" s="1"/>
  <c r="F16" i="9"/>
  <c r="F14" i="9" s="1"/>
  <c r="F271" i="9"/>
  <c r="B271" i="9" s="1"/>
  <c r="E15" i="9"/>
  <c r="E9" i="9"/>
  <c r="B9" i="9" s="1"/>
  <c r="E8" i="9"/>
  <c r="B8" i="9" s="1"/>
  <c r="F19" i="9"/>
  <c r="E13" i="9"/>
  <c r="B13" i="9" s="1"/>
  <c r="E17" i="9"/>
  <c r="B17" i="9" s="1"/>
  <c r="E5" i="9"/>
  <c r="E6" i="9"/>
  <c r="B6" i="9" s="1"/>
  <c r="E12" i="9"/>
  <c r="B12" i="9" s="1"/>
  <c r="B15" i="9" l="1"/>
  <c r="B16" i="9"/>
  <c r="F3" i="9"/>
  <c r="E14" i="9"/>
  <c r="B5" i="9"/>
  <c r="E4" i="9"/>
  <c r="E3" i="9" s="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<sst xmlns="http://schemas.openxmlformats.org/spreadsheetml/2006/main" count="4338" uniqueCount="3399">
  <si>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</si>
  <si>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</si>
  <si>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</si>
  <si>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</si>
  <si>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</si>
  <si>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</si>
  <si>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</si>
  <si>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</si>
  <si>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</si>
  <si>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</si>
  <si>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</si>
  <si>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</si>
  <si>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</si>
  <si>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</si>
  <si>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</si>
  <si>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</si>
  <si>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</si>
  <si>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</si>
  <si>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</si>
  <si>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</si>
  <si>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</si>
  <si>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</si>
  <si>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</si>
  <si>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</si>
  <si>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</si>
  <si>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</si>
  <si>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</si>
  <si>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</si>
  <si>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</si>
  <si>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</si>
  <si>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</si>
  <si>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</si>
  <si>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</si>
  <si>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</si>
  <si>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</si>
  <si>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</si>
  <si>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</si>
  <si>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</si>
  <si>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</si>
  <si>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</si>
  <si>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</si>
  <si>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</si>
  <si>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</si>
  <si>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</si>
  <si>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</si>
  <si>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</si>
  <si>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</si>
  <si>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</si>
  <si>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18776 - PRIRODOSLOVNO-GRAFIČKA ŠKOLA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</si>
  <si>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</si>
  <si>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</si>
  <si>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</si>
  <si>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</si>
  <si>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</si>
  <si>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</si>
  <si>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</si>
  <si>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</si>
  <si>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</si>
  <si>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</si>
  <si>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</si>
  <si>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</si>
  <si>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</si>
  <si>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</si>
  <si>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</si>
  <si>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</si>
  <si>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</si>
  <si>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</si>
  <si>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</si>
  <si>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</si>
  <si>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</si>
  <si>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</si>
  <si>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</si>
  <si>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</si>
  <si>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</si>
  <si>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</si>
  <si>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</si>
  <si>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</si>
  <si>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</si>
  <si>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</si>
  <si>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</si>
  <si>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</si>
  <si>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</si>
  <si>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</si>
  <si>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</si>
  <si>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</si>
  <si>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</si>
  <si>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</si>
  <si>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</si>
  <si>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</si>
  <si>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</si>
  <si>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</si>
  <si>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</si>
  <si>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</si>
  <si>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</si>
  <si>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</si>
  <si>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</si>
  <si>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</si>
  <si>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</si>
  <si>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</si>
  <si>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</si>
  <si>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</si>
  <si>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</si>
  <si>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</si>
  <si>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</si>
  <si>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</si>
  <si>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</si>
  <si>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</si>
  <si>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</si>
  <si>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</si>
  <si>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</si>
  <si>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</si>
  <si>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</si>
  <si>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</si>
  <si>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</si>
  <si>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</si>
  <si>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</si>
  <si>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</si>
  <si>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</si>
  <si>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</si>
  <si>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</si>
  <si>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</si>
  <si>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</si>
  <si>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</si>
  <si>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</si>
  <si>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</si>
  <si>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</si>
  <si>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</si>
  <si>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</si>
  <si>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</si>
  <si>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</si>
  <si>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</si>
  <si>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</si>
  <si>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</si>
  <si>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</si>
  <si>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</si>
  <si>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</si>
  <si>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</si>
  <si>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</si>
  <si>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</si>
  <si>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</si>
  <si>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</si>
  <si>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</si>
  <si>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</si>
  <si>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</si>
  <si>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</si>
  <si>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</si>
  <si>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</si>
  <si>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</si>
  <si>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</si>
  <si>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</si>
  <si>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</si>
  <si>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</si>
  <si>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</si>
  <si>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</si>
  <si>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</si>
  <si>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</si>
  <si>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</si>
  <si>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</si>
  <si>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</si>
  <si>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</si>
  <si>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</si>
  <si>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</si>
  <si>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</si>
  <si>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</si>
  <si>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</si>
  <si>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</si>
  <si>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</si>
  <si>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</si>
  <si>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</si>
  <si>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</si>
  <si>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</si>
  <si>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</si>
  <si>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</si>
  <si>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</si>
  <si>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</si>
  <si>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</si>
  <si>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</si>
  <si>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</si>
  <si>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</si>
  <si>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</si>
  <si>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</si>
  <si>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</si>
  <si>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</si>
  <si>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</si>
  <si>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</si>
  <si>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</si>
  <si>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</si>
  <si>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</si>
  <si>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</si>
  <si>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</si>
  <si>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</si>
  <si>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</si>
  <si>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</si>
  <si>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</si>
  <si>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</si>
  <si>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</si>
  <si>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</si>
  <si>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</si>
  <si>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</si>
  <si>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</si>
  <si>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</si>
  <si>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</si>
  <si>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</si>
  <si>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</si>
  <si>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</si>
  <si>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</si>
  <si>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</si>
  <si>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</si>
  <si>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</si>
  <si>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</si>
  <si>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</si>
  <si>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</si>
  <si>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</si>
  <si>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</si>
  <si>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</si>
  <si>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</si>
  <si>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</si>
  <si>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</si>
  <si>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</si>
  <si>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</si>
  <si>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</si>
  <si>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</si>
  <si>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</si>
  <si>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</si>
  <si>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</si>
  <si>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</si>
  <si>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</si>
  <si>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</si>
  <si>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</si>
  <si>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</si>
  <si>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</si>
  <si>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</si>
  <si>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</si>
  <si>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</si>
  <si>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</si>
  <si>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</si>
  <si>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</si>
  <si>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</si>
  <si>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</si>
  <si>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</si>
  <si>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</si>
  <si>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</si>
  <si>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</si>
  <si>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</si>
  <si>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</si>
  <si>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</si>
  <si>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</si>
  <si>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</si>
  <si>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</si>
  <si>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</si>
  <si>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</si>
  <si>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</si>
  <si>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</si>
  <si>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</si>
  <si>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</si>
  <si>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</si>
  <si>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</si>
  <si>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</si>
  <si>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</si>
  <si>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</si>
  <si>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</si>
  <si>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</si>
  <si>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</si>
  <si>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</si>
  <si>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</si>
  <si>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</si>
  <si>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</si>
  <si>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</si>
  <si>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</si>
  <si>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</si>
  <si>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</si>
  <si>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</si>
  <si>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</si>
  <si>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</si>
  <si>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</si>
  <si>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</si>
  <si>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</si>
  <si>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</si>
  <si>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</si>
  <si>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</si>
  <si>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</si>
  <si>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</si>
  <si>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</si>
  <si>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</si>
  <si>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</si>
  <si>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</si>
  <si>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</si>
  <si>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</si>
  <si>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</si>
  <si>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</si>
  <si>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</si>
  <si>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</si>
  <si>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</si>
  <si>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</si>
  <si>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</si>
  <si>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</si>
  <si>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</si>
  <si>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</si>
  <si>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</si>
  <si>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</si>
  <si>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</si>
  <si>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</si>
  <si>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</si>
  <si>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</si>
  <si>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</si>
  <si>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</si>
  <si>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</si>
  <si>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</si>
  <si>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</si>
  <si>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</si>
  <si>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</si>
  <si>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</si>
  <si>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</si>
  <si>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</si>
  <si>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</si>
  <si>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</si>
  <si>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</si>
  <si>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</si>
  <si>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</si>
  <si>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</si>
  <si>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</si>
  <si>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</si>
  <si>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</si>
  <si>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</si>
  <si>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</si>
  <si>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</si>
  <si>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</si>
  <si>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</si>
  <si>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</si>
  <si>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</si>
  <si>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</si>
  <si>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</si>
  <si>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</si>
  <si>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</si>
  <si>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</si>
  <si>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</si>
  <si>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</si>
  <si>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</si>
  <si>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</si>
  <si>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</si>
  <si>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</si>
  <si>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</si>
  <si>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</si>
  <si>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</si>
  <si>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</si>
  <si>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</si>
  <si>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</si>
  <si>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</si>
  <si>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</si>
  <si>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</si>
  <si>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</si>
  <si>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</si>
  <si>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</si>
  <si>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</si>
  <si>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</si>
  <si>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</si>
  <si>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</si>
  <si>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</si>
  <si>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</si>
  <si>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</si>
  <si>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</si>
  <si>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</si>
  <si>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</si>
  <si>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</si>
  <si>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</si>
  <si>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</si>
  <si>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</si>
  <si>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</si>
  <si>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</si>
  <si>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</si>
  <si>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</si>
  <si>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</si>
  <si>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</si>
  <si>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</si>
  <si>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</si>
  <si>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</si>
  <si>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</si>
  <si>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</si>
  <si>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</si>
  <si>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</si>
  <si>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</si>
  <si>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</si>
  <si>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</si>
  <si>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</si>
  <si>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</si>
  <si>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</si>
  <si>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</si>
  <si>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</si>
  <si>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</si>
  <si>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</si>
  <si>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</si>
  <si>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</si>
  <si>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</si>
  <si>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</si>
  <si>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</si>
  <si>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</si>
  <si>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</si>
  <si>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</si>
  <si>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</si>
  <si>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</si>
  <si>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</si>
  <si>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</si>
  <si>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</si>
  <si>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</si>
  <si>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</si>
  <si>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</si>
  <si>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</si>
  <si>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</si>
  <si>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</si>
  <si>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</si>
  <si>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</si>
  <si>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</si>
  <si>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</si>
  <si>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</si>
  <si>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</si>
  <si>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</si>
  <si>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</si>
  <si>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</si>
  <si>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</si>
  <si>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</si>
  <si>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</si>
  <si>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</si>
  <si>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</si>
  <si>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</si>
  <si>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</si>
  <si>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</si>
  <si>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</si>
  <si>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</si>
  <si>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</si>
  <si>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</si>
  <si>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</si>
  <si>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</si>
  <si>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</si>
  <si>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</si>
  <si>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</si>
  <si>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</si>
  <si>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</si>
  <si>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</si>
  <si>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</si>
  <si>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</si>
  <si>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</si>
  <si>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</si>
  <si>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</si>
  <si>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</si>
  <si>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</si>
  <si>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</si>
  <si>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</si>
  <si>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</si>
  <si>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</si>
  <si>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</si>
  <si>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</si>
  <si>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</si>
  <si>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</si>
  <si>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</si>
  <si>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</si>
  <si>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</si>
  <si>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</si>
  <si>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</si>
  <si>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</si>
  <si>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</si>
  <si>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</si>
  <si>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</si>
  <si>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</si>
  <si>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</si>
  <si>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</si>
  <si>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</si>
  <si>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</si>
  <si>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</si>
  <si>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</si>
  <si>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</si>
  <si>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</si>
  <si>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</si>
  <si>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</si>
  <si>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</si>
  <si>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</si>
  <si>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</si>
  <si>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</si>
  <si>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</si>
  <si>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</si>
  <si>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</si>
  <si>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</si>
  <si>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</si>
  <si>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</si>
  <si>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</si>
  <si>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</si>
  <si>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</si>
  <si>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</si>
  <si>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</si>
  <si>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</si>
  <si>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</si>
  <si>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</si>
  <si>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</si>
  <si>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</si>
  <si>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</si>
  <si>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</si>
  <si>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</si>
  <si>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</si>
  <si>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</si>
  <si>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</si>
  <si>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</si>
  <si>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</si>
  <si>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</si>
  <si>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</si>
  <si>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</si>
  <si>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</si>
  <si>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</si>
  <si>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</si>
  <si>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</si>
  <si>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</si>
  <si>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</si>
  <si>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</si>
  <si>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</si>
  <si>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</si>
  <si>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</si>
  <si>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</si>
  <si>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</si>
  <si>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</si>
  <si>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</si>
  <si>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</si>
  <si>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</si>
  <si>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</si>
  <si>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</si>
  <si>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</si>
  <si>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</si>
  <si>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</si>
  <si>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</si>
  <si>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</si>
  <si>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</si>
  <si>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</si>
  <si>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</si>
  <si>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</si>
  <si>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</si>
  <si>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</si>
  <si>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</si>
  <si>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</si>
  <si>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</si>
  <si>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</si>
  <si>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</si>
  <si>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</si>
  <si>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</si>
  <si>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</si>
  <si>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</si>
  <si>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</si>
  <si>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</si>
  <si>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</si>
  <si>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</si>
  <si>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</si>
  <si>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</si>
  <si>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</si>
  <si>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</si>
  <si>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</si>
  <si>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</si>
  <si>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</si>
  <si>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</si>
  <si>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</si>
  <si>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</si>
  <si>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</si>
  <si>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</si>
  <si>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</si>
  <si>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</si>
  <si>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</si>
  <si>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</si>
  <si>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</si>
  <si>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</si>
  <si>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</si>
  <si>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</si>
  <si>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</si>
  <si>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</si>
  <si>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</si>
  <si>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</si>
  <si>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</si>
  <si>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</si>
  <si>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</si>
  <si>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</si>
  <si>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</si>
  <si>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</si>
  <si>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</si>
  <si>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</si>
  <si>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</si>
  <si>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</si>
  <si>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</si>
  <si>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</si>
  <si>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</si>
  <si>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</si>
  <si>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</si>
  <si>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</si>
  <si>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</si>
  <si>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</si>
  <si>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</si>
  <si>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</si>
  <si>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</si>
  <si>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</si>
  <si>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</si>
  <si>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</si>
  <si>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</si>
  <si>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</si>
  <si>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</si>
  <si>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</si>
  <si>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</si>
  <si>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</si>
  <si>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</si>
  <si>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</si>
  <si>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</si>
  <si>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</si>
  <si>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</si>
  <si>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</si>
  <si>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</si>
  <si>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</si>
  <si>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</si>
  <si>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</si>
  <si>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</si>
  <si>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</si>
  <si>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</si>
  <si>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</si>
  <si>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</si>
  <si>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</si>
  <si>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</si>
  <si>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</si>
  <si>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</si>
  <si>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</si>
  <si>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</si>
  <si>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</si>
  <si>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</si>
  <si>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</si>
  <si>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</si>
  <si>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</si>
  <si>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</si>
  <si>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</si>
  <si>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</si>
  <si>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</si>
  <si>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</si>
  <si>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</si>
  <si>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</si>
  <si>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</si>
  <si>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</si>
  <si>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</si>
  <si>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</si>
  <si>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</si>
  <si>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</si>
  <si>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</si>
  <si>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</si>
  <si>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</si>
  <si>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</si>
  <si>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</si>
  <si>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</si>
  <si>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</si>
  <si>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</si>
  <si>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</si>
  <si>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</si>
  <si>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</si>
  <si>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</si>
  <si>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</si>
  <si>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</si>
  <si>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</si>
  <si>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</si>
  <si>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</si>
  <si>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</si>
  <si>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</si>
  <si>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</si>
  <si>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</si>
  <si>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</si>
  <si>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</si>
  <si>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</si>
  <si>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</si>
  <si>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</si>
  <si>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</si>
  <si>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</si>
  <si>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</si>
  <si>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</si>
  <si>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</si>
  <si>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</si>
  <si>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</si>
  <si>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</si>
  <si>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</si>
  <si>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</si>
  <si>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</si>
  <si>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</si>
  <si>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</si>
  <si>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</si>
  <si>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</si>
  <si>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</si>
  <si>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</si>
  <si>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</si>
  <si>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</si>
  <si>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</si>
  <si>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</si>
  <si>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</si>
  <si>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</si>
  <si>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</si>
  <si>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</si>
  <si>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</si>
  <si>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</si>
  <si>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</si>
  <si>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</si>
  <si>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</si>
  <si>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</si>
  <si>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</si>
  <si>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</si>
  <si>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</si>
  <si>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</si>
  <si>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</si>
  <si>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</si>
  <si>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</si>
  <si>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</si>
  <si>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</si>
  <si>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</si>
  <si>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</si>
  <si>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</si>
  <si>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</si>
  <si>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</si>
  <si>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</si>
  <si>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</si>
  <si>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</si>
  <si>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</si>
  <si>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</si>
  <si>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</si>
  <si>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</si>
  <si>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</si>
  <si>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</si>
  <si>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</si>
  <si>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</si>
  <si>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</si>
  <si>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</si>
  <si>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</si>
  <si>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</si>
  <si>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</si>
  <si>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</si>
  <si>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</si>
  <si>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</si>
  <si>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</si>
  <si>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</si>
  <si>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</si>
  <si>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</si>
  <si>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</si>
  <si>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</si>
  <si>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</si>
  <si>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</si>
  <si>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</si>
  <si>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</si>
  <si>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</si>
  <si>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</si>
  <si>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</si>
  <si>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</si>
  <si>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</si>
  <si>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</si>
  <si>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</si>
  <si>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</si>
  <si>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</si>
  <si>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</si>
  <si>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</si>
  <si>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</si>
  <si>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</si>
  <si>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</si>
  <si>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</si>
  <si>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</si>
  <si>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</si>
  <si>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</si>
  <si>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</si>
  <si>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</si>
  <si>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</si>
  <si>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</si>
  <si>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</si>
  <si>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</si>
  <si>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</si>
  <si>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</si>
  <si>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</si>
  <si>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</si>
  <si>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</si>
  <si>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</si>
  <si>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</si>
  <si>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</si>
  <si>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</si>
  <si>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</si>
  <si>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</si>
  <si>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</si>
  <si>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</si>
  <si>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</si>
  <si>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</si>
  <si>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</si>
  <si>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</si>
  <si>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</si>
  <si>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</si>
  <si>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</si>
  <si>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</si>
  <si>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</si>
  <si>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</si>
  <si>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</si>
  <si>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</si>
  <si>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</si>
  <si>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</si>
  <si>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</si>
  <si>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</si>
  <si>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</si>
  <si>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</si>
  <si>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</si>
  <si>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</si>
  <si>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</si>
  <si>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</si>
  <si>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</si>
  <si>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</si>
  <si>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</si>
  <si>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</si>
  <si>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</si>
  <si>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</si>
  <si>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</si>
  <si>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</si>
  <si>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</si>
  <si>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</si>
  <si>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</si>
  <si>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</si>
  <si>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</si>
  <si>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</si>
  <si>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</si>
  <si>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</si>
  <si>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</si>
  <si>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</si>
  <si>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</si>
  <si>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</si>
  <si>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</si>
  <si>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</si>
  <si>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</si>
  <si>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</si>
  <si>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</si>
  <si>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</si>
  <si>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</si>
  <si>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</si>
  <si>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</si>
  <si>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</si>
  <si>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</si>
  <si>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</si>
  <si>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</si>
  <si>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</si>
  <si>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</si>
  <si>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</si>
  <si>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</si>
  <si>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</si>
  <si>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</si>
  <si>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</si>
  <si>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</si>
  <si>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</si>
  <si>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</si>
  <si>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</si>
  <si>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</si>
  <si>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</si>
  <si>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</si>
  <si>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</si>
  <si>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</si>
  <si>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</si>
  <si>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</si>
  <si>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</si>
  <si>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</si>
  <si>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</si>
  <si>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</si>
  <si>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</si>
  <si>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</si>
  <si>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</si>
  <si>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</si>
  <si>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</si>
  <si>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</si>
  <si>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</si>
  <si>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</si>
  <si>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</si>
  <si>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</si>
  <si>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</si>
  <si>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</si>
  <si>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</si>
  <si>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</si>
  <si>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</si>
  <si>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</si>
  <si>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</si>
  <si>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</si>
  <si>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</si>
  <si>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</si>
  <si>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</si>
  <si>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</si>
  <si>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</si>
  <si>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</si>
  <si>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</si>
  <si>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</si>
  <si>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</si>
  <si>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</si>
  <si>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</si>
  <si>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</si>
  <si>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</si>
  <si>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</si>
  <si>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</si>
  <si>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</si>
  <si>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</si>
  <si>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</si>
  <si>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</si>
  <si>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</si>
  <si>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</si>
  <si>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</si>
  <si>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</si>
  <si>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</si>
  <si>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</si>
  <si>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</si>
  <si>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</si>
  <si>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</si>
  <si>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</si>
  <si>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</si>
  <si>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</si>
  <si>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</si>
  <si>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</si>
  <si>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</si>
  <si>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</si>
  <si>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</si>
  <si>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</si>
  <si>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</si>
  <si>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</si>
  <si>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</si>
  <si>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</si>
  <si>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</si>
  <si>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</si>
  <si>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</si>
  <si>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</si>
  <si>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</si>
  <si>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</si>
  <si>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</si>
  <si>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</si>
  <si>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</si>
  <si>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</si>
  <si>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</si>
  <si>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</si>
  <si>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</si>
  <si>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</si>
  <si>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</si>
  <si>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</si>
  <si>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</si>
  <si>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</si>
  <si>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</si>
  <si>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</si>
  <si>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</si>
  <si>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</si>
  <si>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</si>
  <si>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</si>
  <si>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</si>
  <si>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</si>
  <si>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</si>
  <si>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</si>
  <si>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</si>
  <si>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</si>
  <si>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</si>
  <si>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</si>
  <si>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</si>
  <si>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</si>
  <si>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</si>
  <si>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</si>
  <si>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</si>
  <si>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</si>
  <si>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</si>
  <si>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</si>
  <si>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</si>
  <si>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</si>
  <si>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</si>
  <si>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</si>
  <si>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</si>
  <si>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</si>
  <si>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</si>
  <si>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</si>
  <si>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</si>
  <si>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</si>
  <si>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</si>
  <si>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</si>
  <si>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</si>
  <si>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</si>
  <si>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</si>
  <si>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</si>
  <si>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</si>
  <si>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</si>
  <si>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</si>
  <si>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</si>
  <si>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</si>
  <si>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</si>
  <si>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</si>
  <si>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</si>
  <si>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</si>
  <si>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</si>
  <si>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</si>
  <si>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</si>
  <si>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</si>
  <si>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</si>
  <si>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</si>
  <si>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</si>
  <si>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</si>
  <si>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</si>
  <si>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</si>
  <si>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</si>
  <si>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</si>
  <si>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</si>
  <si>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</si>
  <si>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</si>
  <si>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</si>
  <si>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</si>
  <si>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</si>
  <si>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</si>
  <si>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</si>
  <si>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</si>
  <si>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</si>
  <si>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</si>
  <si>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</si>
  <si>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</si>
  <si>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</si>
  <si>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</si>
  <si>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</si>
  <si>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</si>
  <si>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</si>
  <si>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</si>
  <si>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</si>
  <si>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</si>
  <si>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</si>
  <si>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</si>
  <si>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</si>
  <si>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</si>
  <si>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</si>
  <si>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</si>
  <si>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</si>
  <si>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</si>
  <si>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</si>
  <si>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</si>
  <si>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</si>
  <si>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</si>
  <si>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</si>
  <si>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</si>
  <si>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</si>
  <si>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</si>
  <si>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</si>
  <si>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</si>
  <si>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</si>
  <si>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</si>
  <si>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</si>
  <si>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</si>
  <si>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</si>
  <si>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</si>
  <si>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</si>
  <si>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</si>
  <si>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</si>
  <si>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</si>
  <si>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</si>
  <si>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</si>
  <si>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</si>
  <si>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</si>
  <si>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</si>
  <si>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</si>
  <si>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</si>
  <si>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</si>
  <si>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</si>
  <si>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</si>
  <si>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</si>
  <si>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</si>
  <si>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</si>
  <si>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</si>
  <si>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</si>
  <si>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</si>
  <si>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</si>
  <si>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</si>
  <si>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</si>
  <si>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</si>
  <si>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</si>
  <si>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</si>
  <si>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</si>
  <si>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</si>
  <si>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</si>
  <si>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</si>
  <si>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</si>
  <si>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</si>
  <si>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</si>
  <si>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</si>
  <si>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</si>
  <si>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</si>
  <si>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</si>
  <si>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</si>
  <si>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</si>
  <si>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</si>
  <si>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</si>
  <si>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</si>
  <si>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</si>
  <si>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</si>
  <si>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</si>
  <si>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</si>
  <si>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</si>
  <si>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</si>
  <si>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</si>
  <si>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</si>
  <si>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</si>
  <si>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</si>
  <si>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</si>
  <si>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</si>
  <si>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</si>
  <si>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</si>
  <si>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</si>
  <si>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</si>
  <si>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</si>
  <si>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</si>
  <si>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</si>
  <si>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</si>
  <si>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</si>
  <si>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</si>
  <si>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</si>
  <si>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</si>
  <si>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</si>
  <si>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</si>
  <si>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</si>
  <si>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</si>
  <si>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</si>
  <si>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</si>
  <si>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</si>
  <si>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</si>
  <si>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</si>
  <si>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</si>
  <si>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</si>
  <si>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</si>
  <si>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</si>
  <si>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</si>
  <si>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</si>
  <si>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</si>
  <si>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</si>
  <si>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</si>
  <si>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</si>
  <si>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</si>
  <si>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</si>
  <si>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</si>
  <si>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</si>
  <si>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</si>
  <si>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</si>
  <si>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</si>
  <si>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</si>
  <si>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</si>
  <si>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</si>
  <si>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</si>
  <si>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</si>
  <si>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</si>
  <si>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</si>
  <si>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</si>
  <si>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</si>
  <si>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</si>
  <si>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</si>
  <si>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</si>
  <si>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</si>
  <si>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</si>
  <si>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</si>
  <si>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</si>
  <si>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</si>
  <si>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</si>
  <si>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</si>
  <si>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</si>
  <si>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</si>
  <si>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</si>
  <si>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</si>
  <si>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</si>
  <si>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</si>
  <si>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</si>
  <si>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</si>
  <si>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</si>
  <si>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</si>
  <si>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</si>
  <si>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</si>
  <si>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</si>
  <si>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</si>
  <si>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</si>
  <si>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</si>
  <si>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</si>
  <si>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</si>
  <si>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</si>
  <si>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</si>
  <si>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</si>
  <si>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</si>
  <si>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</si>
  <si>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</si>
  <si>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</si>
  <si>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</si>
  <si>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</si>
  <si>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</si>
  <si>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</si>
  <si>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</si>
  <si>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</si>
  <si>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</si>
  <si>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</si>
  <si>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</si>
  <si>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</si>
  <si>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</si>
  <si>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</si>
  <si>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</si>
  <si>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</si>
  <si>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</si>
  <si>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</si>
  <si>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</si>
  <si>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</si>
  <si>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</si>
  <si>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</si>
  <si>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</si>
  <si>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</si>
  <si>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</si>
  <si>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</si>
  <si>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</si>
  <si>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</si>
  <si>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</si>
  <si>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</si>
  <si>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</si>
  <si>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</si>
  <si>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</si>
  <si>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</si>
  <si>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</si>
  <si>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</si>
  <si>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</si>
  <si>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</si>
  <si>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</si>
  <si>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</si>
  <si>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</si>
  <si>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</si>
  <si>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</si>
  <si>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</si>
  <si>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</si>
  <si>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</si>
  <si>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</si>
  <si>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</si>
  <si>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</si>
  <si>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</si>
  <si>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</si>
  <si>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</si>
  <si>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</si>
  <si>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</si>
  <si>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</si>
  <si>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</si>
  <si>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</si>
  <si>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</si>
  <si>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</si>
  <si>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</si>
  <si>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</si>
  <si>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</si>
  <si>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</si>
  <si>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</si>
  <si>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</si>
  <si>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</si>
  <si>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</si>
  <si>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</si>
  <si>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</si>
  <si>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</si>
  <si>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</si>
  <si>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</si>
  <si>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</si>
  <si>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</si>
  <si>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</si>
  <si>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</si>
  <si>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</si>
  <si>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</si>
  <si>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</si>
  <si>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</si>
  <si>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</si>
  <si>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</si>
  <si>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</si>
  <si>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</si>
  <si>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</si>
  <si>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</si>
  <si>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</si>
  <si>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</si>
  <si>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</si>
  <si>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</si>
  <si>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</si>
  <si>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</si>
  <si>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</si>
  <si>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</si>
  <si>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</si>
  <si>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</si>
  <si>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</si>
  <si>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</si>
  <si>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</si>
  <si>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</si>
  <si>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</si>
  <si>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</si>
  <si>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</si>
  <si>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</si>
  <si>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</si>
  <si>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</si>
  <si>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</si>
  <si>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</si>
  <si>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</si>
  <si>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</si>
  <si>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</si>
  <si>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</si>
  <si>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</si>
  <si>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</si>
  <si>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</si>
  <si>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</si>
  <si>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</si>
  <si>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</si>
  <si>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</si>
  <si>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</si>
  <si>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</si>
  <si>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</si>
  <si>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</si>
  <si>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</si>
  <si>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</si>
  <si>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</si>
  <si>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</si>
  <si>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</si>
  <si>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</si>
  <si>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</si>
  <si>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</si>
  <si>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</si>
  <si>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</si>
  <si>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</si>
  <si>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</si>
  <si>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</si>
  <si>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</si>
  <si>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</si>
  <si>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</si>
  <si>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</si>
  <si>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</si>
  <si>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</si>
  <si>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</si>
  <si>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</si>
  <si>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</si>
  <si>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</si>
  <si>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</si>
  <si>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</si>
  <si>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</si>
  <si>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</si>
  <si>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</si>
  <si>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</si>
  <si>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</si>
  <si>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</si>
  <si>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</si>
  <si>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</si>
  <si>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</si>
  <si>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</si>
  <si>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</si>
  <si>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</si>
  <si>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</si>
  <si>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</si>
  <si>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</si>
  <si>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</si>
  <si>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</si>
  <si>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</si>
  <si>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</si>
  <si>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</si>
  <si>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</si>
  <si>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</si>
  <si>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</si>
  <si>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</si>
  <si>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</si>
  <si>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</si>
  <si>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</si>
  <si>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</si>
  <si>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</si>
  <si>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</si>
  <si>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</si>
  <si>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</si>
  <si>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</si>
  <si>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</si>
  <si>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</si>
  <si>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</si>
  <si>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</si>
  <si>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</si>
  <si>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</si>
  <si>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</si>
  <si>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</si>
  <si>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</si>
  <si>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</si>
  <si>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</si>
  <si>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</si>
  <si>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</si>
  <si>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</si>
  <si>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</si>
  <si>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</si>
  <si>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</si>
  <si>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</si>
  <si>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</si>
  <si>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</si>
  <si>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</si>
  <si>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</si>
  <si>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</si>
  <si>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</si>
  <si>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</si>
  <si>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</si>
  <si>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</si>
  <si>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</si>
  <si>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</si>
  <si>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</si>
  <si>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</si>
  <si>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</si>
  <si>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</si>
  <si>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</si>
  <si>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</si>
  <si>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</si>
  <si>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</si>
  <si>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</si>
  <si>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</si>
  <si>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</si>
  <si>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</si>
  <si>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</si>
  <si>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</si>
  <si>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</si>
  <si>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</si>
  <si>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</si>
  <si>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</si>
  <si>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</si>
  <si>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</si>
  <si>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</si>
  <si>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</si>
  <si>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</si>
  <si>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</si>
  <si>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</si>
  <si>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</si>
  <si>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</si>
  <si>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</si>
  <si>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</si>
  <si>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</si>
  <si>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</si>
  <si>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</si>
  <si>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</si>
  <si>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</si>
  <si>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</si>
  <si>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</si>
  <si>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</si>
  <si>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</si>
  <si>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</si>
  <si>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</si>
  <si>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</si>
  <si>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</si>
  <si>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</si>
  <si>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</si>
  <si>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</si>
  <si>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</si>
  <si>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</si>
  <si>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</si>
  <si>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</si>
  <si>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</si>
  <si>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</si>
  <si>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</si>
  <si>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</si>
  <si>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</si>
  <si>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</si>
  <si>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</si>
  <si>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</si>
  <si>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</si>
  <si>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</si>
  <si>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</si>
  <si>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</si>
  <si>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</si>
  <si>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</si>
  <si>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</si>
  <si>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</si>
  <si>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</si>
  <si>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</si>
  <si>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</si>
  <si>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</si>
  <si>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</si>
  <si>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</si>
  <si>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</si>
  <si>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</si>
  <si>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</si>
  <si>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</si>
  <si>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</si>
  <si>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</si>
  <si>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</si>
  <si>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</si>
  <si>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</si>
  <si>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</si>
  <si>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</si>
  <si>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</si>
  <si>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</si>
  <si>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</si>
  <si>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</si>
  <si>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</si>
  <si>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</si>
  <si>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</si>
  <si>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</si>
  <si>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</si>
  <si>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</si>
  <si>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</si>
  <si>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</si>
  <si>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</si>
  <si>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</si>
  <si>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</si>
  <si>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</si>
  <si>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</si>
  <si>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</si>
  <si>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</si>
  <si>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</si>
  <si>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</si>
  <si>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</si>
  <si>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</si>
  <si>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</si>
  <si>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</si>
  <si>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</si>
  <si>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</si>
  <si>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</si>
  <si>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</si>
  <si>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</si>
  <si>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</si>
  <si>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</si>
  <si>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</si>
  <si>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</si>
  <si>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</si>
  <si>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</si>
  <si>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</si>
  <si>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</si>
  <si>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</si>
  <si>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</si>
  <si>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</si>
  <si>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</si>
  <si>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</si>
  <si>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</si>
  <si>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</si>
  <si>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</si>
  <si>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</si>
  <si>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</si>
  <si>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</si>
  <si>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</si>
  <si>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</si>
  <si>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</si>
  <si>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</si>
  <si>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</si>
  <si>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</si>
  <si>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</si>
  <si>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</si>
  <si>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</si>
  <si>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</si>
  <si>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</si>
  <si>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</si>
  <si>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</si>
  <si>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</si>
  <si>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</si>
  <si>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</si>
  <si>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</si>
  <si>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</si>
  <si>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</si>
  <si>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</si>
  <si>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</si>
  <si>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</si>
  <si>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</si>
  <si>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</si>
  <si>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</si>
  <si>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</si>
  <si>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</si>
  <si>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</si>
  <si>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</si>
  <si>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</si>
  <si>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</si>
  <si>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</si>
  <si>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</si>
  <si>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</si>
  <si>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</si>
  <si>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</si>
  <si>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</si>
  <si>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</si>
  <si>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</si>
  <si>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</si>
  <si>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</si>
  <si>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</si>
  <si>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</si>
  <si>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</si>
  <si>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</si>
  <si>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</si>
  <si>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</si>
  <si>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</si>
  <si>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</si>
  <si>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</si>
  <si>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</si>
  <si>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</si>
  <si>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</si>
  <si>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</si>
  <si>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</si>
  <si>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</si>
  <si>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</si>
  <si>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</si>
  <si>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</si>
  <si>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</si>
  <si>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</si>
  <si>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</si>
  <si>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</si>
  <si>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</si>
  <si>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</si>
  <si>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</si>
  <si>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</si>
  <si>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</si>
  <si>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</si>
  <si>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</si>
  <si>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</si>
  <si>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</si>
  <si>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</si>
  <si>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</si>
  <si>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</si>
  <si>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</si>
  <si>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</si>
  <si>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</si>
  <si>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</si>
  <si>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</si>
  <si>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</si>
  <si>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</si>
  <si>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</si>
  <si>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</si>
  <si>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</si>
  <si>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</si>
  <si>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</si>
  <si>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</si>
  <si>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</si>
  <si>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</si>
  <si>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</si>
  <si>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</si>
  <si>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</si>
  <si>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</si>
  <si>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</si>
  <si>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</si>
  <si>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</si>
  <si>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</si>
  <si>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</si>
  <si>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</si>
  <si>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</si>
  <si>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</si>
  <si>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</si>
  <si>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</si>
  <si>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</si>
  <si>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</si>
  <si>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</si>
  <si>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</si>
  <si>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</si>
  <si>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</si>
  <si>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</si>
  <si>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</si>
  <si>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</si>
  <si>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</si>
  <si>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</si>
  <si>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</si>
  <si>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</si>
  <si>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</si>
  <si>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</si>
  <si>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</si>
  <si>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</si>
  <si>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</si>
  <si>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</si>
  <si>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</si>
  <si>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</si>
  <si>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</si>
  <si>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</si>
  <si>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</si>
  <si>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</si>
  <si>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</si>
  <si>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</si>
  <si>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</si>
  <si>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</si>
  <si>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</si>
  <si>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</si>
  <si>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</si>
  <si>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</si>
  <si>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</si>
  <si>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</si>
  <si>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</si>
  <si>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</si>
  <si>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</si>
  <si>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</si>
  <si>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</si>
  <si>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</si>
  <si>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</si>
  <si>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</si>
  <si>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</si>
  <si>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</si>
  <si>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</si>
  <si>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</si>
  <si>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</si>
  <si>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</si>
  <si>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</si>
  <si>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</si>
  <si>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</si>
  <si>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</si>
  <si>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</si>
  <si>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</si>
  <si>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</si>
  <si>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</si>
  <si>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</si>
  <si>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</si>
  <si>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</si>
  <si>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</si>
  <si>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</si>
  <si>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</si>
  <si>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</si>
  <si>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</si>
  <si>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</si>
  <si>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</si>
  <si>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</si>
  <si>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</si>
  <si>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</si>
  <si>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</si>
  <si>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</si>
  <si>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</si>
  <si>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</si>
  <si>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</si>
  <si>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</si>
  <si>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</si>
  <si>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</si>
  <si>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</si>
  <si>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</si>
  <si>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</si>
  <si>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</si>
  <si>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</si>
  <si>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</si>
  <si>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</si>
  <si>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</si>
  <si>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</si>
  <si>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</si>
  <si>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</si>
  <si>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</si>
  <si>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</si>
  <si>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</si>
  <si>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</si>
  <si>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</si>
  <si>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</si>
  <si>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</si>
  <si>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</si>
  <si>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</si>
  <si>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</si>
  <si>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</si>
  <si>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</si>
  <si>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</si>
  <si>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</si>
  <si>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</si>
  <si>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</si>
  <si>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</si>
  <si>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</si>
  <si>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</si>
  <si>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</si>
  <si>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</si>
  <si>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</si>
  <si>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</si>
  <si>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</si>
  <si>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</si>
  <si>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</si>
  <si>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</si>
  <si>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</si>
  <si>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</si>
  <si>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</si>
  <si>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</si>
  <si>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</si>
  <si>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</si>
  <si>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</si>
  <si>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</si>
  <si>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</si>
  <si>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</si>
  <si>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</si>
  <si>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</si>
  <si>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</si>
  <si>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</si>
  <si>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</si>
  <si>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</si>
  <si>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</si>
  <si>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</si>
  <si>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</si>
  <si>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</si>
  <si>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</si>
  <si>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</si>
  <si>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</si>
  <si>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</si>
  <si>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</si>
  <si>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</si>
  <si>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</si>
  <si>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</si>
  <si>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</si>
  <si>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</si>
  <si>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</si>
  <si>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</si>
  <si>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</si>
  <si>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</si>
  <si>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</si>
  <si>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</si>
  <si>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</si>
  <si>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</si>
  <si>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</si>
  <si>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</si>
  <si>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</si>
  <si>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</si>
  <si>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</si>
  <si>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</si>
  <si>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</si>
  <si>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</si>
  <si>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</si>
  <si>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</si>
  <si>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</si>
  <si>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</si>
  <si>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</si>
  <si>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</si>
  <si>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</si>
  <si>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</si>
  <si>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</si>
  <si>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</si>
  <si>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</si>
  <si>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</si>
  <si>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</si>
  <si>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</si>
  <si>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</si>
  <si>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</si>
  <si>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</si>
  <si>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</si>
  <si>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</si>
  <si>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</si>
  <si>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</si>
  <si>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</si>
  <si>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</si>
  <si>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</si>
  <si>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</si>
  <si>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</si>
  <si>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</si>
  <si>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</si>
  <si>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</si>
  <si>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</si>
  <si>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</si>
  <si>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</si>
  <si>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</si>
  <si>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</si>
  <si>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</si>
  <si>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</si>
  <si>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</si>
  <si>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</si>
  <si>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</si>
  <si>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</si>
  <si>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</si>
  <si>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</si>
  <si>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</si>
  <si>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</si>
  <si>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</si>
  <si>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</si>
  <si>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</si>
  <si>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</si>
  <si>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</si>
  <si>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</si>
  <si>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</si>
  <si>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</si>
  <si>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</si>
  <si>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</si>
  <si>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</si>
  <si>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</si>
  <si>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</si>
  <si>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</si>
  <si>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</si>
  <si>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</si>
  <si>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</si>
  <si>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</si>
  <si>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</si>
  <si>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</si>
  <si>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</si>
  <si>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</si>
  <si>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</si>
  <si>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</si>
  <si>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</si>
  <si>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</si>
  <si>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</si>
  <si>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</si>
  <si>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</si>
  <si>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</si>
  <si>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</si>
  <si>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</si>
  <si>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</si>
  <si>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</si>
  <si>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</si>
  <si>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</si>
  <si>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</si>
  <si>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</si>
  <si>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</si>
  <si>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</si>
  <si>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</si>
  <si>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</si>
  <si>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</si>
  <si>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</si>
  <si>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</si>
  <si>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</si>
  <si>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</si>
  <si>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</si>
  <si>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</si>
  <si>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</si>
  <si>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</si>
  <si>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</si>
  <si>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</si>
  <si>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</si>
  <si>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</si>
  <si>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</si>
  <si>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</si>
  <si>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</si>
  <si>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</si>
  <si>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</si>
  <si>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</si>
  <si>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</si>
  <si>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</si>
  <si>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</si>
  <si>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</si>
  <si>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</si>
  <si>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</si>
  <si>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</si>
  <si>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</si>
  <si>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</si>
  <si>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</si>
  <si>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</si>
  <si>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</si>
  <si>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</si>
  <si>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</si>
  <si>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</si>
  <si>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</si>
  <si>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</si>
  <si>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</si>
  <si>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</si>
  <si>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</si>
  <si>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</si>
  <si>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</si>
  <si>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</si>
  <si>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</si>
  <si>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</si>
  <si>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</si>
  <si>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</si>
  <si>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</si>
  <si>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</si>
  <si>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</si>
  <si>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</si>
  <si>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</si>
  <si>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</si>
  <si>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</si>
  <si>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</si>
  <si>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</si>
  <si>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</si>
  <si>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</si>
  <si>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</si>
  <si>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</si>
  <si>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</si>
  <si>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</si>
  <si>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</si>
  <si>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</si>
  <si>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</si>
  <si>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</si>
  <si>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</si>
  <si>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</si>
  <si>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</si>
  <si>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</si>
  <si>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</si>
  <si>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</si>
  <si>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</si>
  <si>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</si>
  <si>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</si>
  <si>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</si>
  <si>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</si>
  <si>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</si>
  <si>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</si>
  <si>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</si>
  <si>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</si>
  <si>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</si>
  <si>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</si>
  <si>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</si>
  <si>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</si>
  <si>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</si>
  <si>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</si>
  <si>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</si>
  <si>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</si>
  <si>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</si>
  <si>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</si>
  <si>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</si>
  <si>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</si>
  <si>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</si>
  <si>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</si>
  <si>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</si>
  <si>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</si>
  <si>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</si>
  <si>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</si>
  <si>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</si>
  <si>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</si>
  <si>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</si>
  <si>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</si>
  <si>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</si>
  <si>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</si>
  <si>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</si>
  <si>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</si>
  <si>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</si>
  <si>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</si>
  <si>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</si>
  <si>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</si>
  <si>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</si>
  <si>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</si>
  <si>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</si>
  <si>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</si>
  <si>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</si>
  <si>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</si>
  <si>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</si>
  <si>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</si>
  <si>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</si>
  <si>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</si>
  <si>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</si>
  <si>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</si>
  <si>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</si>
  <si>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</si>
  <si>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</si>
  <si>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</si>
  <si>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</si>
  <si>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</si>
  <si>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</si>
  <si>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</si>
  <si>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</si>
  <si>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</si>
  <si>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</si>
  <si>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</si>
  <si>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</si>
  <si>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</si>
  <si>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</si>
  <si>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</si>
  <si>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</si>
  <si>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</si>
  <si>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</si>
  <si>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</si>
  <si>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</si>
  <si>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</si>
  <si>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</si>
  <si>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</si>
  <si>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</si>
  <si>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</si>
  <si>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</si>
  <si>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</si>
  <si>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</si>
  <si>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</si>
  <si>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</si>
  <si>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</si>
  <si>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</si>
  <si>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</si>
  <si>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</si>
  <si>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</si>
  <si>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</si>
  <si>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</si>
  <si>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</si>
  <si>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</si>
  <si>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</si>
  <si>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</si>
  <si>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</si>
  <si>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</si>
  <si>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</si>
  <si>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</si>
  <si>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</si>
  <si>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</si>
  <si>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</si>
  <si>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</si>
  <si>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</si>
  <si>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</si>
  <si>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</si>
  <si>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</si>
  <si>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</si>
  <si>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</si>
  <si>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</si>
  <si>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</si>
  <si>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</si>
  <si>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</si>
  <si>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</si>
  <si>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</si>
  <si>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</si>
  <si>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</si>
  <si>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</si>
  <si>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</si>
  <si>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</si>
  <si>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</si>
  <si>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</si>
  <si>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</si>
  <si>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</si>
  <si>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</si>
  <si>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</si>
  <si>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</si>
  <si>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</si>
  <si>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</si>
  <si>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</si>
  <si>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</si>
  <si>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</si>
  <si>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</si>
  <si>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</si>
  <si>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</si>
  <si>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</si>
  <si>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</si>
  <si>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</si>
  <si>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</si>
  <si>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</si>
  <si>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</si>
  <si>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</si>
  <si>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</si>
  <si>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</si>
  <si>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</si>
  <si>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</si>
  <si>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</si>
  <si>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</si>
  <si>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</si>
  <si>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</si>
  <si>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</si>
  <si>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</si>
  <si>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</si>
  <si>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</si>
  <si>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</si>
  <si>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</si>
  <si>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</si>
  <si>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</si>
  <si>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</si>
  <si>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</si>
  <si>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</si>
  <si>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</si>
  <si>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</si>
  <si>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</si>
  <si>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</si>
  <si>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</si>
  <si>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</si>
  <si>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</si>
  <si>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</si>
  <si>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</si>
  <si>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</si>
  <si>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</si>
  <si>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</si>
  <si>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</si>
  <si>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</si>
  <si>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</si>
  <si>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</si>
  <si>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</si>
  <si>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</si>
  <si>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</si>
  <si>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</si>
  <si>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</si>
  <si>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</si>
  <si>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</si>
  <si>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</si>
  <si>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</si>
  <si>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</si>
  <si>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</si>
  <si>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</si>
  <si>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</si>
  <si>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</si>
  <si>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</si>
  <si>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</si>
  <si>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</si>
  <si>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</si>
  <si>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</si>
  <si>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</si>
  <si>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</si>
  <si>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</si>
  <si>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</si>
  <si>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</si>
  <si>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</si>
  <si>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</si>
  <si>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</si>
  <si>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</si>
  <si>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</si>
  <si>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</si>
  <si>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</si>
  <si>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</si>
  <si>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</si>
  <si>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</si>
  <si>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</si>
  <si>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</si>
  <si>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</si>
  <si>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</si>
  <si>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</si>
  <si>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</si>
  <si>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</si>
  <si>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</si>
  <si>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</si>
  <si>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</si>
  <si>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</si>
  <si>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</si>
  <si>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</si>
  <si>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</si>
  <si>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</si>
  <si>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</si>
  <si>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</si>
  <si>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</si>
  <si>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</si>
  <si>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</si>
  <si>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</si>
  <si>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</si>
  <si>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</si>
  <si>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</si>
  <si>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</si>
  <si>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</si>
  <si>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</si>
  <si>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</si>
  <si>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</si>
  <si>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</si>
  <si>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</si>
  <si>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</si>
  <si>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</si>
  <si>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</si>
  <si>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</si>
  <si>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</si>
  <si>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</si>
  <si>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</si>
  <si>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</si>
  <si>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</si>
  <si>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</si>
  <si>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</si>
  <si>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</si>
  <si>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</si>
  <si>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</si>
  <si>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</si>
  <si>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</si>
  <si>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</si>
  <si>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</si>
  <si>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</si>
  <si>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</si>
  <si>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</si>
  <si>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</si>
  <si>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</si>
  <si>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</si>
  <si>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</si>
  <si>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</si>
  <si>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</si>
  <si>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</si>
  <si>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</si>
  <si>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</si>
  <si>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</si>
  <si>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</si>
  <si>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</si>
  <si>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</si>
  <si>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</si>
  <si>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</si>
  <si>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</si>
  <si>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</si>
  <si>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</si>
  <si>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</si>
  <si>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</si>
  <si>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</si>
  <si>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</si>
  <si>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</si>
  <si>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</si>
  <si>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</si>
  <si>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</si>
  <si>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</si>
  <si>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</si>
  <si>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</si>
  <si>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</si>
  <si>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</si>
  <si>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</si>
  <si>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</si>
  <si>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</si>
  <si>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</si>
  <si>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</si>
  <si>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</si>
  <si>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</si>
  <si>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</si>
  <si>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</si>
  <si>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</si>
  <si>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</si>
  <si>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</si>
  <si>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</si>
  <si>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</si>
  <si>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</si>
  <si>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</si>
  <si>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</si>
  <si>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</si>
  <si>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</si>
  <si>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</si>
  <si>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</si>
  <si>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</si>
  <si>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</si>
  <si>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</si>
  <si>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</si>
  <si>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</si>
  <si>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</si>
  <si>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</si>
  <si>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</si>
  <si>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</si>
  <si>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</si>
  <si>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</si>
  <si>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</si>
  <si>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</si>
  <si>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</si>
  <si>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</si>
  <si>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</si>
  <si>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</si>
  <si>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</si>
  <si>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</si>
  <si>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</si>
  <si>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</si>
  <si>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</si>
  <si>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</si>
  <si>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</si>
  <si>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</si>
  <si>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</si>
  <si>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</si>
  <si>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</si>
  <si>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</si>
  <si>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</si>
  <si>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</si>
  <si>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</si>
  <si>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</si>
  <si>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</si>
  <si>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</si>
  <si>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</si>
  <si>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</si>
  <si>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</si>
  <si>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</si>
  <si>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</si>
  <si>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</si>
  <si>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</si>
  <si>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</si>
  <si>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</si>
  <si>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</si>
  <si>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</si>
  <si>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</si>
  <si>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</si>
  <si>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</si>
  <si>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</si>
  <si>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</si>
  <si>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</si>
  <si>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</si>
  <si>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</si>
  <si>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</si>
  <si>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</si>
  <si>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</si>
  <si>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</si>
  <si>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</si>
  <si>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</si>
  <si>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</si>
  <si>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</si>
  <si>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</si>
  <si>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</si>
  <si>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</si>
  <si>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</si>
  <si>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</si>
  <si>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</si>
  <si>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</si>
  <si>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</si>
  <si>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</si>
  <si>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</si>
  <si>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</si>
  <si>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</si>
  <si>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</si>
  <si>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</si>
  <si>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</si>
  <si>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</si>
  <si>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</si>
  <si>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</si>
  <si>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</si>
  <si>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</si>
  <si>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</si>
  <si>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</si>
  <si>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</si>
  <si>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</si>
  <si>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</si>
  <si>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</si>
  <si>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</si>
  <si>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</si>
  <si>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</si>
  <si>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</si>
  <si>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</si>
  <si>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</si>
  <si>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</si>
  <si>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</si>
  <si>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</si>
  <si>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</si>
  <si>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</si>
  <si>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</si>
  <si>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</si>
  <si>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</si>
  <si>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</si>
  <si>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</si>
  <si>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</si>
  <si>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</si>
  <si>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</si>
  <si>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</si>
  <si>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</si>
  <si>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</si>
  <si>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</si>
  <si>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</si>
  <si>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</si>
  <si>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</si>
  <si>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</si>
  <si>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</si>
  <si>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</si>
  <si>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</si>
  <si>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</si>
  <si>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</si>
  <si>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</si>
  <si>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</si>
  <si>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</si>
  <si>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</si>
  <si>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</si>
  <si>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</si>
  <si>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</si>
  <si>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</si>
  <si>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</si>
  <si>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</si>
  <si>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</si>
  <si>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</si>
  <si>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</si>
  <si>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</si>
  <si>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</si>
  <si>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</si>
  <si>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</si>
  <si>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</si>
  <si>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</si>
  <si>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</si>
  <si>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</si>
  <si>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</si>
  <si>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</si>
  <si>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</si>
  <si>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</si>
  <si>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</si>
  <si>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</si>
  <si>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</si>
  <si>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</si>
  <si>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</si>
  <si>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</si>
  <si>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</si>
  <si>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</si>
  <si>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</si>
  <si>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</si>
  <si>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</si>
  <si>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</si>
  <si>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</si>
  <si>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</si>
  <si>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</si>
  <si>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</si>
  <si>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</si>
  <si>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</si>
  <si>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</si>
  <si>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</si>
  <si>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</si>
  <si>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</si>
  <si>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</si>
  <si>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</si>
  <si>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</si>
  <si>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</si>
  <si>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</si>
  <si>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</si>
  <si>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</si>
  <si>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</si>
  <si>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</si>
  <si>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</si>
  <si>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</si>
  <si>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</si>
  <si>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</si>
  <si>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</si>
  <si>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</si>
  <si>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</si>
  <si>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</si>
  <si>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</si>
  <si>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</si>
  <si>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</si>
  <si>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</si>
  <si>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</si>
  <si>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</si>
  <si>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</si>
  <si>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</si>
  <si>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</si>
  <si>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</si>
  <si>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</si>
  <si>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</si>
  <si>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</si>
  <si>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</si>
  <si>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</si>
  <si>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</si>
  <si>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</si>
  <si>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</si>
  <si>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</si>
  <si>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</si>
  <si>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</si>
  <si>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</si>
  <si>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</si>
  <si>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</si>
  <si>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</si>
  <si>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</si>
  <si>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</si>
  <si>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</si>
  <si>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</si>
  <si>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</si>
  <si>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</si>
  <si>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</si>
  <si>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</si>
  <si>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</si>
  <si>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</si>
  <si>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</si>
  <si>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</si>
  <si>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</si>
  <si>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</si>
  <si>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</si>
  <si>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</si>
  <si>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</si>
  <si>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</si>
  <si>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</si>
  <si>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</si>
  <si>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</si>
  <si>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</si>
  <si>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</si>
  <si>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</si>
  <si>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</si>
  <si>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</si>
  <si>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</si>
  <si>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</si>
  <si>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</si>
  <si>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</si>
  <si>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</si>
  <si>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</si>
  <si>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</si>
  <si>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</si>
  <si>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</si>
  <si>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</si>
  <si>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</si>
  <si>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</si>
  <si>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</si>
  <si>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</si>
  <si>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</si>
  <si>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</si>
  <si>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</si>
  <si>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</si>
  <si>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</si>
  <si>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</si>
  <si>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</si>
  <si>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</si>
  <si>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</si>
  <si>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</si>
  <si>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</si>
  <si>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</si>
  <si>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</si>
  <si>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</si>
  <si>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</si>
  <si>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</si>
  <si>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</si>
  <si>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</si>
  <si>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</si>
  <si>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</si>
  <si>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</si>
  <si>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</si>
  <si>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</si>
  <si>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</si>
  <si>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</si>
  <si>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</si>
  <si>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</si>
  <si>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</si>
  <si>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</si>
  <si>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</si>
  <si>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</si>
  <si>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</si>
  <si>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</si>
  <si>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</si>
  <si>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</si>
  <si>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</si>
  <si>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</si>
  <si>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</si>
  <si>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</si>
  <si>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</si>
  <si>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</si>
  <si>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</si>
  <si>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</si>
  <si>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</si>
  <si>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</si>
  <si>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</si>
  <si>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</si>
  <si>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</si>
  <si>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</si>
  <si>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</si>
  <si>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</si>
  <si>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</si>
  <si>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</si>
  <si>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</si>
  <si>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</si>
  <si>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</si>
  <si>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</si>
  <si>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</si>
  <si>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</si>
  <si>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</si>
  <si>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</si>
  <si>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</si>
  <si>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</si>
  <si>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</si>
  <si>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</si>
  <si>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</si>
  <si>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</si>
  <si>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</si>
  <si>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</si>
  <si>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</si>
  <si>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</si>
  <si>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</si>
  <si>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</si>
  <si>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</si>
  <si>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</si>
  <si>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</si>
  <si>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</si>
  <si>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</si>
  <si>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</si>
  <si>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</si>
  <si>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</si>
  <si>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</si>
  <si>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</si>
  <si>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</si>
  <si>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</si>
  <si>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</si>
  <si>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</si>
  <si>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</si>
  <si>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</si>
  <si>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</si>
  <si>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</si>
  <si>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</si>
  <si>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</si>
  <si>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</si>
  <si>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</si>
  <si>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</si>
  <si>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</si>
  <si>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</si>
  <si>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</si>
  <si>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</si>
  <si>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</si>
  <si>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</si>
  <si>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</si>
  <si>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</si>
  <si>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</si>
  <si>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</si>
  <si>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</si>
  <si>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</si>
  <si>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</si>
  <si>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</si>
  <si>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</si>
  <si>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</si>
  <si>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</si>
  <si>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</si>
  <si>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</si>
  <si>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</si>
  <si>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</si>
  <si>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</si>
  <si>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</si>
  <si>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</si>
  <si>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</si>
  <si>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</si>
  <si>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</si>
  <si>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</si>
  <si>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</si>
  <si>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</si>
  <si>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</si>
  <si>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</si>
  <si>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</si>
  <si>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</si>
  <si>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</si>
  <si>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</si>
  <si>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</si>
  <si>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</si>
  <si>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</si>
  <si>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</si>
  <si>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</si>
  <si>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</si>
  <si>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</si>
  <si>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</si>
  <si>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</si>
  <si>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</si>
  <si>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</si>
  <si>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</si>
  <si>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</si>
  <si>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</si>
  <si>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</si>
  <si>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</si>
  <si>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</si>
  <si>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</si>
  <si>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</si>
  <si>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</si>
  <si>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</si>
  <si>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</si>
  <si>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</si>
  <si>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</si>
  <si>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</si>
  <si>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</si>
  <si>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</si>
  <si>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</si>
  <si>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</si>
  <si>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</si>
  <si>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</si>
  <si>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</si>
  <si>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</si>
  <si>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</si>
  <si>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</si>
  <si>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</si>
  <si>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</si>
  <si>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</si>
  <si>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</si>
  <si>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</si>
  <si>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</si>
  <si>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</si>
  <si>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</si>
  <si>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</si>
  <si>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</si>
  <si>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</si>
  <si>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</si>
  <si>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</si>
  <si>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</si>
  <si>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</si>
  <si>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</si>
  <si>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</si>
  <si>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</si>
  <si>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</si>
  <si>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</si>
  <si>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</si>
  <si>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</si>
  <si>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</si>
  <si>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</si>
  <si>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</si>
  <si>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</si>
  <si>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</si>
  <si>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</si>
  <si>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</si>
  <si>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</si>
  <si>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</si>
  <si>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</si>
  <si>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</si>
  <si>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</si>
  <si>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</si>
  <si>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</si>
  <si>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</si>
  <si>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</si>
  <si>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</si>
  <si>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</si>
  <si>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</si>
  <si>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</si>
  <si>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</si>
  <si>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</si>
  <si>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</si>
  <si>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</si>
  <si>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</si>
  <si>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</si>
  <si>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</si>
  <si>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</si>
  <si>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</si>
  <si>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</si>
  <si>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</si>
  <si>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</si>
  <si>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</si>
  <si>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</si>
  <si>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</si>
  <si>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</si>
  <si>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</si>
  <si>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</si>
  <si>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</si>
  <si>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</si>
  <si>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</si>
  <si>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</si>
  <si>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</si>
  <si>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</si>
  <si>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</si>
  <si>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</si>
  <si>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</si>
  <si>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</si>
  <si>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</si>
  <si>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</si>
  <si>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</si>
  <si>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</si>
  <si>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</si>
  <si>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</si>
  <si>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</si>
  <si>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</si>
  <si>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</si>
  <si>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</si>
  <si>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</si>
  <si>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</si>
  <si>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</si>
  <si>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</si>
  <si>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</si>
  <si>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</si>
  <si>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</si>
  <si>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</si>
  <si>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</si>
  <si>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</si>
  <si>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</si>
  <si>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</si>
  <si>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</si>
  <si>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</si>
  <si>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</si>
  <si>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</si>
  <si>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</si>
  <si>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</si>
  <si>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</si>
  <si>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</si>
  <si>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</si>
  <si>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</si>
  <si>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</si>
  <si>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</si>
  <si>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</si>
  <si>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</si>
  <si>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</si>
  <si>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</si>
  <si>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</si>
  <si>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</si>
  <si>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</si>
  <si>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</si>
  <si>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</si>
  <si>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</si>
  <si>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</si>
  <si>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</si>
  <si>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</si>
  <si>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</si>
  <si>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</si>
  <si>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</si>
  <si>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</si>
  <si>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</si>
  <si>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</si>
  <si>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</si>
  <si>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</si>
  <si>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</si>
  <si>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</si>
  <si>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</si>
  <si>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</si>
  <si>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</si>
  <si>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</si>
  <si>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</si>
  <si>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</si>
  <si>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</si>
  <si>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</si>
  <si>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</si>
  <si>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</si>
  <si>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</si>
  <si>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</si>
  <si>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</si>
  <si>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</si>
  <si>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</si>
  <si>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</si>
  <si>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</si>
  <si>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</si>
  <si>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</si>
  <si>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</si>
  <si>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</si>
  <si>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</si>
  <si>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</si>
  <si>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</si>
  <si>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</si>
  <si>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</si>
  <si>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</si>
  <si>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</si>
  <si>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</si>
  <si>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</si>
  <si>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</si>
  <si>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</si>
  <si>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</si>
  <si>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</si>
  <si>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</si>
  <si>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</si>
  <si>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</si>
  <si>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</si>
  <si>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</si>
  <si>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</si>
  <si>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</si>
  <si>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</si>
  <si>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</si>
  <si>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</si>
  <si>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</si>
  <si>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</si>
  <si>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</si>
  <si>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</si>
  <si>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</si>
  <si>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</si>
  <si>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</si>
  <si>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</si>
  <si>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</si>
  <si>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</si>
  <si>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</si>
  <si>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</si>
  <si>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</si>
  <si>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</si>
  <si>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</si>
  <si>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</si>
  <si>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</si>
  <si>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</si>
  <si>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</si>
  <si>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</si>
  <si>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</si>
  <si>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</si>
  <si>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</si>
  <si>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</si>
  <si>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</si>
  <si>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</si>
  <si>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</si>
  <si>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</si>
  <si>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</si>
  <si>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</si>
  <si>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</si>
  <si>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</si>
  <si>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</si>
  <si>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</si>
  <si>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</si>
  <si>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</si>
  <si>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</si>
  <si>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</si>
  <si>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</si>
  <si>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</si>
  <si>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</si>
  <si>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</si>
  <si>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</si>
  <si>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</si>
  <si>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</si>
  <si>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</si>
  <si>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</si>
  <si>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</si>
  <si>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</si>
  <si>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</si>
  <si>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</si>
  <si>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</si>
  <si>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</si>
  <si>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</si>
  <si>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</si>
  <si>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</si>
  <si>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</si>
  <si>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</si>
  <si>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</si>
  <si>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</si>
  <si>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</si>
  <si>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</si>
  <si>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</si>
  <si>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</si>
  <si>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</si>
  <si>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</si>
  <si>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</si>
  <si>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</si>
  <si>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</si>
  <si>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</si>
  <si>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</si>
  <si>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</si>
  <si>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</si>
  <si>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</si>
  <si>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</si>
  <si>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</si>
  <si>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</si>
  <si>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</si>
  <si>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</si>
  <si>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</si>
  <si>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</si>
  <si>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</si>
  <si>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</si>
  <si>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</si>
  <si>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</si>
  <si>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</si>
  <si>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</si>
  <si>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</si>
  <si>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</si>
  <si>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</si>
  <si>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</si>
  <si>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</si>
  <si>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</si>
  <si>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</si>
  <si>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</si>
  <si>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</si>
  <si>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</si>
  <si>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</si>
  <si>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</si>
  <si>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</si>
  <si>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</si>
  <si>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</si>
  <si>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</si>
  <si>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</si>
  <si>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</si>
  <si>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</si>
  <si>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</si>
  <si>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</si>
  <si>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</si>
  <si>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</si>
  <si>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</si>
  <si>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</si>
  <si>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</si>
  <si>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</si>
  <si>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</si>
  <si>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</si>
  <si>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</si>
  <si>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</si>
  <si>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</si>
  <si>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</si>
  <si>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</si>
  <si>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</si>
  <si>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</si>
  <si>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</si>
  <si>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</si>
  <si>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</si>
  <si>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</si>
  <si>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</si>
  <si>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</si>
  <si>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</si>
  <si>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</si>
  <si>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</si>
  <si>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</si>
  <si>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</si>
  <si>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</si>
  <si>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</si>
  <si>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</si>
  <si>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</si>
  <si>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</si>
  <si>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</si>
  <si>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</si>
  <si>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</si>
  <si>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</si>
  <si>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</si>
  <si>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</si>
  <si>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</si>
  <si>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</si>
  <si>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</si>
  <si>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</si>
  <si>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</si>
  <si>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</si>
  <si>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</si>
  <si>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</si>
  <si>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</si>
  <si>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</si>
  <si>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</si>
  <si>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</si>
  <si>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</si>
  <si>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</si>
  <si>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</si>
  <si>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</si>
  <si>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</si>
  <si>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</si>
  <si>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</si>
  <si>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</si>
  <si>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</si>
  <si>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</si>
  <si>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</si>
  <si>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</si>
  <si>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</si>
  <si>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</si>
  <si>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</si>
  <si>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</si>
  <si>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</si>
  <si>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</si>
  <si>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</si>
  <si>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</si>
  <si>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</si>
  <si>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</si>
  <si>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</si>
  <si>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</si>
  <si>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</si>
  <si>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</si>
  <si>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</si>
  <si>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</si>
  <si>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</si>
  <si>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</si>
  <si>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</si>
  <si>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</si>
  <si>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</si>
  <si>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</si>
  <si>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</si>
  <si>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</si>
  <si>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</si>
  <si>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</si>
  <si>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</si>
  <si>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</si>
  <si>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</si>
  <si>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</si>
  <si>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</si>
  <si>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</si>
  <si>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</si>
  <si>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</si>
  <si>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</si>
  <si>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</si>
  <si>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</si>
  <si>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</si>
  <si>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</si>
  <si>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</si>
  <si>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</si>
  <si>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</si>
  <si>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</si>
  <si>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</si>
  <si>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</si>
  <si>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</si>
  <si>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</si>
  <si>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</si>
  <si>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</si>
  <si>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</si>
  <si>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</si>
  <si>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</si>
  <si>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</si>
  <si>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</si>
  <si>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</si>
  <si>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</si>
  <si>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</si>
  <si>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</si>
  <si>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</si>
  <si>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</si>
  <si>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</si>
  <si>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</si>
  <si>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</si>
  <si>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</si>
  <si>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</si>
  <si>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</si>
  <si>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</si>
  <si>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</si>
  <si>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</si>
  <si>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</si>
  <si>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</si>
  <si>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</si>
  <si>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</si>
  <si>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</si>
  <si>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</si>
  <si>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</si>
  <si>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</si>
  <si>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</si>
  <si>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</si>
  <si>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</si>
  <si>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</si>
  <si>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</si>
  <si>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</si>
  <si>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</si>
  <si>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</si>
  <si>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</si>
  <si>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</si>
  <si>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</si>
  <si>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</si>
  <si>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</si>
  <si>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</si>
  <si>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</si>
  <si>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</si>
  <si>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</si>
  <si>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</si>
  <si>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</si>
  <si>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</si>
  <si>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</si>
  <si>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</si>
  <si>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</si>
  <si>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</si>
  <si>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</si>
  <si>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</si>
  <si>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</si>
  <si>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</si>
  <si>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</si>
  <si>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</si>
  <si>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</si>
  <si>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</si>
  <si>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</si>
  <si>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</si>
  <si>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</si>
  <si>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</si>
  <si>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</si>
  <si>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</si>
  <si>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</si>
  <si>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</si>
  <si>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</si>
  <si>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</si>
  <si>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</si>
  <si>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</si>
  <si>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</si>
  <si>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</si>
  <si>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</si>
  <si>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</si>
  <si>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</si>
  <si>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</si>
  <si>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</si>
  <si>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</si>
  <si>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</si>
  <si>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</si>
  <si>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</si>
  <si>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</si>
  <si>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</si>
  <si>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</si>
  <si>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</si>
  <si>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</si>
  <si>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</si>
  <si>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</si>
  <si>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</si>
  <si>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</si>
  <si>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</si>
  <si>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</si>
  <si>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</si>
  <si>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</si>
  <si>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</si>
  <si>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</si>
  <si>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</si>
  <si>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</si>
  <si>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</si>
  <si>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</si>
  <si>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</si>
  <si>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</si>
  <si>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</si>
  <si>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</si>
  <si>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</si>
  <si>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</si>
  <si>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</si>
  <si>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</si>
  <si>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</si>
  <si>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</si>
  <si>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</si>
  <si>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</si>
  <si>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</si>
  <si>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</si>
  <si>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</si>
  <si>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</si>
  <si>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</si>
  <si>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</si>
  <si>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</si>
  <si>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</si>
  <si>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</si>
  <si>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</si>
  <si>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</si>
  <si>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</si>
  <si>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</si>
  <si>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</si>
  <si>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</si>
  <si>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</si>
  <si>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</si>
  <si>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</si>
  <si>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</si>
  <si>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</si>
  <si>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</si>
  <si>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</si>
  <si>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</si>
  <si>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</si>
  <si>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</si>
  <si>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</si>
  <si>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</si>
  <si>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</si>
  <si>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</si>
  <si>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</si>
  <si>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</si>
  <si>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</si>
  <si>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</si>
  <si>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</si>
  <si>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</si>
  <si>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</si>
  <si>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</si>
  <si>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</si>
  <si>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</si>
  <si>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</si>
  <si>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</si>
  <si>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</si>
  <si>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</si>
  <si>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</si>
  <si>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</si>
  <si>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</si>
  <si>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</si>
  <si>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</si>
  <si>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</si>
  <si>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</si>
  <si>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</si>
  <si>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</si>
  <si>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</si>
  <si>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</si>
  <si>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</si>
  <si>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</si>
  <si>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</si>
  <si>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</si>
  <si>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</si>
  <si>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</si>
  <si>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</si>
  <si>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</si>
  <si>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</si>
  <si>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</si>
  <si>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</si>
  <si>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</si>
  <si>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</si>
  <si>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</si>
  <si>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</si>
  <si>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</si>
  <si>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</si>
  <si>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</si>
  <si>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</si>
  <si>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</si>
  <si>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</si>
  <si>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</si>
  <si>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</si>
  <si>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</si>
  <si>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</si>
  <si>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</si>
  <si>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</si>
  <si>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</si>
  <si>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</si>
  <si>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</si>
  <si>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</si>
  <si>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</si>
  <si>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</si>
  <si>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</si>
  <si>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</si>
  <si>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</si>
  <si>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</si>
  <si>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</si>
  <si>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</si>
  <si>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</si>
  <si>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</si>
  <si>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</si>
  <si>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</si>
  <si>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</si>
  <si>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</si>
  <si>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</si>
  <si>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</si>
  <si>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</si>
  <si>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</si>
  <si>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</si>
  <si>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</si>
  <si>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</si>
  <si>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</si>
  <si>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</si>
  <si>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</si>
  <si>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</si>
  <si>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</si>
  <si>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</si>
  <si>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</si>
  <si>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</si>
  <si>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</si>
  <si>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</si>
  <si>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</si>
  <si>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</si>
  <si>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</si>
  <si>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</si>
  <si>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</si>
  <si>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</si>
  <si>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</si>
  <si>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</si>
  <si>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</si>
  <si>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</si>
  <si>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</si>
  <si>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</si>
  <si>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</si>
  <si>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</si>
  <si>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</si>
  <si>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</si>
  <si>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</si>
  <si>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</si>
  <si>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</si>
  <si>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</si>
  <si>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</si>
  <si>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</si>
  <si>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</si>
  <si>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</si>
  <si>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</si>
  <si>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</si>
  <si>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</si>
  <si>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</si>
  <si>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</si>
  <si>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</si>
  <si>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</si>
  <si>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</si>
  <si>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</si>
  <si>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</si>
  <si>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</si>
  <si>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</si>
  <si>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</si>
  <si>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</si>
  <si>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</si>
  <si>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</si>
  <si>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</si>
  <si>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</si>
  <si>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</si>
  <si>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</si>
  <si>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</si>
  <si>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</si>
  <si>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</si>
  <si>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</si>
  <si>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</si>
  <si>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</si>
  <si>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</si>
  <si>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</si>
  <si>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</si>
  <si>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</si>
  <si>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</si>
  <si>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</si>
  <si>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</si>
  <si>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</si>
  <si>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</si>
  <si>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</si>
  <si>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</si>
  <si>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</si>
  <si>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</si>
  <si>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</si>
  <si>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</si>
  <si>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</si>
  <si>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</si>
  <si>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</si>
  <si>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</si>
  <si>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</si>
  <si>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</si>
  <si>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</si>
  <si>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</si>
  <si>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</si>
  <si>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</si>
  <si>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</si>
  <si>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</si>
  <si>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</si>
  <si>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</si>
  <si>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</si>
  <si>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</si>
  <si>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</si>
  <si>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</si>
  <si>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</si>
  <si>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</si>
  <si>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</si>
  <si>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</si>
  <si>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</si>
  <si>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</si>
  <si>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</si>
  <si>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</si>
  <si>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</si>
  <si>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</si>
  <si>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</si>
  <si>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</si>
  <si>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</si>
  <si>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</si>
  <si>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</si>
  <si>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</si>
  <si>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</si>
  <si>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</si>
  <si>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</si>
  <si>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</si>
  <si>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</si>
  <si>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</si>
  <si>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</si>
  <si>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</si>
  <si>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</si>
  <si>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</si>
  <si>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</si>
  <si>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</si>
  <si>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</si>
  <si>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</si>
  <si>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</si>
  <si>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</si>
  <si>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</si>
  <si>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</si>
  <si>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</si>
  <si>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PRIRODOSLOVNO GRAFIČKA ŠKOLA ZADAR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</si>
</sst>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491460.60999999993</v>
      </c>
      <c r="D2" s="6">
        <f>'PR-RAS'!E6</f>
        <v>510823.79000000004</v>
      </c>
      <c r="E2" s="6">
        <v>0</v>
      </c>
      <c r="F2" s="6">
        <v>0</v>
      </c>
      <c r="G2" s="7">
        <f t="shared" ref="G2:G264" si="0">(B2/1000)*(C2*1+D2*2)</f>
        <v>1513.1081899999999</v>
      </c>
      <c r="H2" s="7">
        <f t="shared" ref="H2:H264" si="1">ABS(C2-ROUND(C2,0))+ABS(D2-ROUND(D2,0))</f>
        <v>0.6000000000349246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427116.02999999997</v>
      </c>
      <c r="D46" s="1">
        <f>'PR-RAS'!E50</f>
        <v>459451.55000000005</v>
      </c>
      <c r="E46" s="1">
        <v>0</v>
      </c>
      <c r="F46" s="1">
        <v>0</v>
      </c>
      <c r="G46" s="2">
        <f t="shared" si="0"/>
        <v>60570.860850000005</v>
      </c>
      <c r="H46" s="2">
        <f t="shared" si="1"/>
        <v>0.47999999992316589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414347.86</v>
      </c>
      <c r="D64" s="1">
        <f>'PR-RAS'!E68</f>
        <v>442080.02</v>
      </c>
      <c r="E64" s="1">
        <v>0</v>
      </c>
      <c r="F64" s="1">
        <v>0</v>
      </c>
      <c r="G64" s="2">
        <f t="shared" si="0"/>
        <v>81805.997699999993</v>
      </c>
      <c r="H64" s="2">
        <f t="shared" si="1"/>
        <v>0.16000000003259629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414347.86</v>
      </c>
      <c r="D65" s="1">
        <f>'PR-RAS'!E69</f>
        <v>442080.02</v>
      </c>
      <c r="E65" s="1">
        <v>0</v>
      </c>
      <c r="F65" s="1">
        <v>0</v>
      </c>
      <c r="G65" s="2">
        <f t="shared" si="0"/>
        <v>83104.505599999989</v>
      </c>
      <c r="H65" s="2">
        <f t="shared" si="1"/>
        <v>0.16000000003259629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10721.88</v>
      </c>
      <c r="D70" s="1">
        <f>'PR-RAS'!E74</f>
        <v>15222.13</v>
      </c>
      <c r="E70" s="1">
        <v>0</v>
      </c>
      <c r="F70" s="1">
        <v>0</v>
      </c>
      <c r="G70" s="2">
        <f t="shared" si="0"/>
        <v>2840.4636600000003</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10721.88</v>
      </c>
      <c r="D71" s="1">
        <f>'PR-RAS'!E75</f>
        <v>15222.13</v>
      </c>
      <c r="E71" s="1">
        <v>0</v>
      </c>
      <c r="F71" s="1">
        <v>0</v>
      </c>
      <c r="G71" s="2">
        <f t="shared" si="0"/>
        <v>2881.6298000000002</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2046.29</v>
      </c>
      <c r="D73" s="1">
        <f>'PR-RAS'!E77</f>
        <v>2149.4</v>
      </c>
      <c r="E73" s="1">
        <v>0</v>
      </c>
      <c r="F73" s="1">
        <v>0</v>
      </c>
      <c r="G73" s="2">
        <f t="shared" si="0"/>
        <v>456.84647999999999</v>
      </c>
      <c r="H73" s="2">
        <f t="shared" si="1"/>
        <v>0.69000000000005457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36.6</v>
      </c>
      <c r="E74" s="1">
        <v>0</v>
      </c>
      <c r="F74" s="1">
        <v>0</v>
      </c>
      <c r="G74" s="2">
        <f t="shared" si="0"/>
        <v>5.3435999999999995</v>
      </c>
      <c r="H74" s="2">
        <f t="shared" si="1"/>
        <v>0.39999999999999858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2046.29</v>
      </c>
      <c r="D76" s="1">
        <f>'PR-RAS'!E80</f>
        <v>2112.8000000000002</v>
      </c>
      <c r="E76" s="1">
        <v>0</v>
      </c>
      <c r="F76" s="1">
        <v>0</v>
      </c>
      <c r="G76" s="2">
        <f t="shared" si="0"/>
        <v>470.39175</v>
      </c>
      <c r="H76" s="2">
        <f t="shared" si="1"/>
        <v>0.48999999999978172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34.4</v>
      </c>
      <c r="E102" s="1">
        <v>0</v>
      </c>
      <c r="F102" s="1">
        <v>0</v>
      </c>
      <c r="G102" s="2">
        <f t="shared" si="0"/>
        <v>6.9488000000000003</v>
      </c>
      <c r="H102" s="2">
        <f t="shared" si="1"/>
        <v>0.39999999999999858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34.4</v>
      </c>
      <c r="E108" s="1">
        <v>0</v>
      </c>
      <c r="F108" s="1">
        <v>0</v>
      </c>
      <c r="G108" s="2">
        <f t="shared" si="0"/>
        <v>7.3615999999999993</v>
      </c>
      <c r="H108" s="2">
        <f t="shared" si="1"/>
        <v>0.39999999999999858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34.4</v>
      </c>
      <c r="E113" s="1">
        <v>0</v>
      </c>
      <c r="F113" s="1">
        <v>0</v>
      </c>
      <c r="G113" s="2">
        <f t="shared" si="0"/>
        <v>7.7055999999999996</v>
      </c>
      <c r="H113" s="2">
        <f t="shared" si="1"/>
        <v>0.39999999999999858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1574.41</v>
      </c>
      <c r="D120" s="1">
        <f>'PR-RAS'!E124</f>
        <v>3940.54</v>
      </c>
      <c r="E120" s="1">
        <v>0</v>
      </c>
      <c r="F120" s="1">
        <v>0</v>
      </c>
      <c r="G120" s="2">
        <f t="shared" si="0"/>
        <v>1125.2033099999999</v>
      </c>
      <c r="H120" s="2">
        <f t="shared" si="1"/>
        <v>0.87000000000011823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1574.41</v>
      </c>
      <c r="D121" s="1">
        <f>'PR-RAS'!E125</f>
        <v>3940.54</v>
      </c>
      <c r="E121" s="1">
        <v>0</v>
      </c>
      <c r="F121" s="1">
        <v>0</v>
      </c>
      <c r="G121" s="2">
        <f t="shared" si="0"/>
        <v>1134.6587999999999</v>
      </c>
      <c r="H121" s="2">
        <f t="shared" si="1"/>
        <v>0.87000000000011823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1574.41</v>
      </c>
      <c r="D123" s="1">
        <f>'PR-RAS'!E127</f>
        <v>3940.54</v>
      </c>
      <c r="E123" s="1">
        <v>0</v>
      </c>
      <c r="F123" s="1">
        <v>0</v>
      </c>
      <c r="G123" s="2">
        <f t="shared" si="0"/>
        <v>1153.56978</v>
      </c>
      <c r="H123" s="2">
        <f t="shared" si="1"/>
        <v>0.87000000000011823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62770.17</v>
      </c>
      <c r="D129" s="1">
        <f>'PR-RAS'!E133</f>
        <v>47397.3</v>
      </c>
      <c r="E129" s="1">
        <v>0</v>
      </c>
      <c r="F129" s="1">
        <v>0</v>
      </c>
      <c r="G129" s="2">
        <f t="shared" si="0"/>
        <v>20168.290560000001</v>
      </c>
      <c r="H129" s="2">
        <f t="shared" si="1"/>
        <v>0.47000000000116415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62770.17</v>
      </c>
      <c r="D130" s="1">
        <f>'PR-RAS'!E134</f>
        <v>47397.3</v>
      </c>
      <c r="E130" s="1">
        <v>0</v>
      </c>
      <c r="F130" s="1">
        <v>0</v>
      </c>
      <c r="G130" s="2">
        <f t="shared" si="0"/>
        <v>20325.855330000002</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62770.17</v>
      </c>
      <c r="D131" s="1">
        <f>'PR-RAS'!E135</f>
        <v>47397.3</v>
      </c>
      <c r="E131" s="1">
        <v>0</v>
      </c>
      <c r="F131" s="1">
        <v>0</v>
      </c>
      <c r="G131" s="2">
        <f t="shared" si="0"/>
        <v>20483.420100000003</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595335.49</v>
      </c>
      <c r="D147" s="1">
        <f>'PR-RAS'!E151</f>
        <v>495667.89</v>
      </c>
      <c r="E147" s="1">
        <v>0</v>
      </c>
      <c r="F147" s="1">
        <v>0</v>
      </c>
      <c r="G147" s="2">
        <f t="shared" si="0"/>
        <v>231654.00542</v>
      </c>
      <c r="H147" s="2">
        <f t="shared" si="1"/>
        <v>0.59999999997671694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423069.95999999996</v>
      </c>
      <c r="D148" s="1">
        <f>'PR-RAS'!E152</f>
        <v>451387.51</v>
      </c>
      <c r="E148" s="1">
        <v>0</v>
      </c>
      <c r="F148" s="1">
        <v>0</v>
      </c>
      <c r="G148" s="2">
        <f t="shared" si="0"/>
        <v>194899.21205999999</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354154.41</v>
      </c>
      <c r="D149" s="1">
        <f>'PR-RAS'!E153</f>
        <v>374253.76</v>
      </c>
      <c r="E149" s="1">
        <v>0</v>
      </c>
      <c r="F149" s="1">
        <v>0</v>
      </c>
      <c r="G149" s="2">
        <f t="shared" si="0"/>
        <v>163193.96563999998</v>
      </c>
      <c r="H149" s="2">
        <f t="shared" si="1"/>
        <v>0.6499999999650754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354154.41</v>
      </c>
      <c r="D150" s="1">
        <f>'PR-RAS'!E154</f>
        <v>374253.76</v>
      </c>
      <c r="E150" s="1">
        <v>0</v>
      </c>
      <c r="F150" s="1">
        <v>0</v>
      </c>
      <c r="G150" s="2">
        <f t="shared" si="0"/>
        <v>164296.62756999998</v>
      </c>
      <c r="H150" s="2">
        <f t="shared" si="1"/>
        <v>0.6499999999650754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10313.52</v>
      </c>
      <c r="D154" s="1">
        <f>'PR-RAS'!E158</f>
        <v>15222.96</v>
      </c>
      <c r="E154" s="1">
        <v>0</v>
      </c>
      <c r="F154" s="1">
        <v>0</v>
      </c>
      <c r="G154" s="2">
        <f t="shared" si="0"/>
        <v>6236.1943200000005</v>
      </c>
      <c r="H154" s="2">
        <f t="shared" si="1"/>
        <v>0.52000000000043656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58602.03</v>
      </c>
      <c r="D155" s="1">
        <f>'PR-RAS'!E159</f>
        <v>61910.79</v>
      </c>
      <c r="E155" s="1">
        <v>0</v>
      </c>
      <c r="F155" s="1">
        <v>0</v>
      </c>
      <c r="G155" s="2">
        <f t="shared" si="0"/>
        <v>28093.235939999999</v>
      </c>
      <c r="H155" s="2">
        <f t="shared" si="1"/>
        <v>0.23999999999796273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58580.85</v>
      </c>
      <c r="D157" s="1">
        <f>'PR-RAS'!E161</f>
        <v>61910.79</v>
      </c>
      <c r="E157" s="1">
        <v>0</v>
      </c>
      <c r="F157" s="1">
        <v>0</v>
      </c>
      <c r="G157" s="2">
        <f t="shared" si="0"/>
        <v>28454.77908</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21.18</v>
      </c>
      <c r="D158" s="1">
        <f>'PR-RAS'!E162</f>
        <v>0</v>
      </c>
      <c r="E158" s="1">
        <v>0</v>
      </c>
      <c r="F158" s="1">
        <v>0</v>
      </c>
      <c r="G158" s="2">
        <f t="shared" si="0"/>
        <v>3.3252600000000001</v>
      </c>
      <c r="H158" s="2">
        <f t="shared" si="1"/>
        <v>0.17999999999999972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171825.5</v>
      </c>
      <c r="D159" s="1">
        <f>'PR-RAS'!E163</f>
        <v>43593.299999999996</v>
      </c>
      <c r="E159" s="1">
        <v>0</v>
      </c>
      <c r="F159" s="1">
        <v>0</v>
      </c>
      <c r="G159" s="2">
        <f t="shared" si="0"/>
        <v>40923.911799999994</v>
      </c>
      <c r="H159" s="2">
        <f t="shared" si="1"/>
        <v>0.79999999999563443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17802.32</v>
      </c>
      <c r="D160" s="1">
        <f>'PR-RAS'!E164</f>
        <v>12838.160000000002</v>
      </c>
      <c r="E160" s="1">
        <v>0</v>
      </c>
      <c r="F160" s="1">
        <v>0</v>
      </c>
      <c r="G160" s="2">
        <f t="shared" si="0"/>
        <v>6913.10376</v>
      </c>
      <c r="H160" s="2">
        <f t="shared" si="1"/>
        <v>0.48000000000138243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1853.34</v>
      </c>
      <c r="D161" s="1">
        <f>'PR-RAS'!E165</f>
        <v>2199.88</v>
      </c>
      <c r="E161" s="1">
        <v>0</v>
      </c>
      <c r="F161" s="1">
        <v>0</v>
      </c>
      <c r="G161" s="2">
        <f t="shared" si="0"/>
        <v>1000.4960000000001</v>
      </c>
      <c r="H161" s="2">
        <f t="shared" si="1"/>
        <v>0.45999999999980901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8481.76</v>
      </c>
      <c r="D162" s="1">
        <f>'PR-RAS'!E166</f>
        <v>10568.43</v>
      </c>
      <c r="E162" s="1">
        <v>0</v>
      </c>
      <c r="F162" s="1">
        <v>0</v>
      </c>
      <c r="G162" s="2">
        <f t="shared" si="0"/>
        <v>4768.5978200000009</v>
      </c>
      <c r="H162" s="2">
        <f t="shared" si="1"/>
        <v>0.67000000000007276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7467.22</v>
      </c>
      <c r="D163" s="1">
        <f>'PR-RAS'!E167</f>
        <v>69.849999999999994</v>
      </c>
      <c r="E163" s="1">
        <v>0</v>
      </c>
      <c r="F163" s="1">
        <v>0</v>
      </c>
      <c r="G163" s="2">
        <f t="shared" si="0"/>
        <v>1232.32104</v>
      </c>
      <c r="H163" s="2">
        <f t="shared" si="1"/>
        <v>0.37000000000026034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13769.419999999998</v>
      </c>
      <c r="D165" s="1">
        <f>'PR-RAS'!E169</f>
        <v>14834.199999999999</v>
      </c>
      <c r="E165" s="1">
        <v>0</v>
      </c>
      <c r="F165" s="1">
        <v>0</v>
      </c>
      <c r="G165" s="2">
        <f t="shared" si="0"/>
        <v>7123.8024799999994</v>
      </c>
      <c r="H165" s="2">
        <f t="shared" si="1"/>
        <v>0.61999999999716238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3359.41</v>
      </c>
      <c r="D166" s="1">
        <f>'PR-RAS'!E170</f>
        <v>3433.54</v>
      </c>
      <c r="E166" s="1">
        <v>0</v>
      </c>
      <c r="F166" s="1">
        <v>0</v>
      </c>
      <c r="G166" s="2">
        <f t="shared" si="0"/>
        <v>1687.37085</v>
      </c>
      <c r="H166" s="2">
        <f t="shared" si="1"/>
        <v>0.86999999999989086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2088.16</v>
      </c>
      <c r="D167" s="1">
        <f>'PR-RAS'!E171</f>
        <v>2538.81</v>
      </c>
      <c r="E167" s="1">
        <v>0</v>
      </c>
      <c r="F167" s="1">
        <v>0</v>
      </c>
      <c r="G167" s="2">
        <f t="shared" si="0"/>
        <v>1189.5194799999999</v>
      </c>
      <c r="H167" s="2">
        <f t="shared" si="1"/>
        <v>0.34999999999990905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6029.96</v>
      </c>
      <c r="D168" s="1">
        <f>'PR-RAS'!E172</f>
        <v>7155.86</v>
      </c>
      <c r="E168" s="1">
        <v>0</v>
      </c>
      <c r="F168" s="1">
        <v>0</v>
      </c>
      <c r="G168" s="2">
        <f t="shared" si="0"/>
        <v>3397.0605600000004</v>
      </c>
      <c r="H168" s="2">
        <f t="shared" si="1"/>
        <v>0.18000000000029104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2093.83</v>
      </c>
      <c r="D169" s="1">
        <f>'PR-RAS'!E173</f>
        <v>1389.75</v>
      </c>
      <c r="E169" s="1">
        <v>0</v>
      </c>
      <c r="F169" s="1">
        <v>0</v>
      </c>
      <c r="G169" s="2">
        <f t="shared" si="0"/>
        <v>818.71944000000008</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198.06</v>
      </c>
      <c r="D170" s="1">
        <f>'PR-RAS'!E174</f>
        <v>211.1</v>
      </c>
      <c r="E170" s="1">
        <v>0</v>
      </c>
      <c r="F170" s="1">
        <v>0</v>
      </c>
      <c r="G170" s="2">
        <f t="shared" si="0"/>
        <v>104.82394000000001</v>
      </c>
      <c r="H170" s="2">
        <f t="shared" si="1"/>
        <v>0.15999999999999659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105.14</v>
      </c>
      <c r="E172" s="1">
        <v>0</v>
      </c>
      <c r="F172" s="1">
        <v>0</v>
      </c>
      <c r="G172" s="2">
        <f t="shared" si="0"/>
        <v>35.957880000000003</v>
      </c>
      <c r="H172" s="2">
        <f t="shared" si="1"/>
        <v>0.14000000000000057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109171.90000000001</v>
      </c>
      <c r="D173" s="1">
        <f>'PR-RAS'!E177</f>
        <v>12171.519999999999</v>
      </c>
      <c r="E173" s="1">
        <v>0</v>
      </c>
      <c r="F173" s="1">
        <v>0</v>
      </c>
      <c r="G173" s="2">
        <f t="shared" si="0"/>
        <v>22964.569679999997</v>
      </c>
      <c r="H173" s="2">
        <f t="shared" si="1"/>
        <v>0.57999999999265128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627.02</v>
      </c>
      <c r="D174" s="1">
        <f>'PR-RAS'!E178</f>
        <v>617.16</v>
      </c>
      <c r="E174" s="1">
        <v>0</v>
      </c>
      <c r="F174" s="1">
        <v>0</v>
      </c>
      <c r="G174" s="2">
        <f t="shared" si="0"/>
        <v>322.01181999999994</v>
      </c>
      <c r="H174" s="2">
        <f t="shared" si="1"/>
        <v>0.17999999999994998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3310.11</v>
      </c>
      <c r="D175" s="1">
        <f>'PR-RAS'!E179</f>
        <v>2164.16</v>
      </c>
      <c r="E175" s="1">
        <v>0</v>
      </c>
      <c r="F175" s="1">
        <v>0</v>
      </c>
      <c r="G175" s="2">
        <f t="shared" si="0"/>
        <v>1329.08682</v>
      </c>
      <c r="H175" s="2">
        <f t="shared" si="1"/>
        <v>0.26999999999998181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2087.3000000000002</v>
      </c>
      <c r="D177" s="1">
        <f>'PR-RAS'!E181</f>
        <v>2230.4</v>
      </c>
      <c r="E177" s="1">
        <v>0</v>
      </c>
      <c r="F177" s="1">
        <v>0</v>
      </c>
      <c r="G177" s="2">
        <f t="shared" si="0"/>
        <v>1152.4656</v>
      </c>
      <c r="H177" s="2">
        <f t="shared" si="1"/>
        <v>0.70000000000027285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4629.01</v>
      </c>
      <c r="D178" s="1">
        <f>'PR-RAS'!E182</f>
        <v>4431.17</v>
      </c>
      <c r="E178" s="1">
        <v>0</v>
      </c>
      <c r="F178" s="1">
        <v>0</v>
      </c>
      <c r="G178" s="2">
        <f t="shared" si="0"/>
        <v>2387.9689499999999</v>
      </c>
      <c r="H178" s="2">
        <f t="shared" si="1"/>
        <v>0.18000000000029104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779.75</v>
      </c>
      <c r="D179" s="1">
        <f>'PR-RAS'!E183</f>
        <v>0</v>
      </c>
      <c r="E179" s="1">
        <v>0</v>
      </c>
      <c r="F179" s="1">
        <v>0</v>
      </c>
      <c r="G179" s="2">
        <f t="shared" si="0"/>
        <v>138.7955</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278.72000000000003</v>
      </c>
      <c r="D180" s="1">
        <f>'PR-RAS'!E184</f>
        <v>174.2</v>
      </c>
      <c r="E180" s="1">
        <v>0</v>
      </c>
      <c r="F180" s="1">
        <v>0</v>
      </c>
      <c r="G180" s="2">
        <f t="shared" si="0"/>
        <v>112.25448</v>
      </c>
      <c r="H180" s="2">
        <f t="shared" si="1"/>
        <v>0.47999999999996135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1289.3599999999999</v>
      </c>
      <c r="D181" s="1">
        <f>'PR-RAS'!E185</f>
        <v>1713.62</v>
      </c>
      <c r="E181" s="1">
        <v>0</v>
      </c>
      <c r="F181" s="1">
        <v>0</v>
      </c>
      <c r="G181" s="2">
        <f t="shared" si="0"/>
        <v>848.98799999999983</v>
      </c>
      <c r="H181" s="2">
        <f t="shared" si="1"/>
        <v>0.74000000000000909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96170.63</v>
      </c>
      <c r="D182" s="1">
        <f>'PR-RAS'!E186</f>
        <v>840.81</v>
      </c>
      <c r="E182" s="1">
        <v>0</v>
      </c>
      <c r="F182" s="1">
        <v>0</v>
      </c>
      <c r="G182" s="2">
        <f t="shared" si="0"/>
        <v>17711.257249999999</v>
      </c>
      <c r="H182" s="2">
        <f t="shared" si="1"/>
        <v>0.55999999999539796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29348.240000000002</v>
      </c>
      <c r="D183" s="1">
        <f>'PR-RAS'!E187</f>
        <v>0</v>
      </c>
      <c r="E183" s="1">
        <v>0</v>
      </c>
      <c r="F183" s="1">
        <v>0</v>
      </c>
      <c r="G183" s="2">
        <f t="shared" si="0"/>
        <v>5341.37968</v>
      </c>
      <c r="H183" s="2">
        <f t="shared" si="1"/>
        <v>0.24000000000160071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1733.62</v>
      </c>
      <c r="D184" s="1">
        <f>'PR-RAS'!E188</f>
        <v>3749.42</v>
      </c>
      <c r="E184" s="1">
        <v>0</v>
      </c>
      <c r="F184" s="1">
        <v>0</v>
      </c>
      <c r="G184" s="2">
        <f t="shared" si="0"/>
        <v>1689.5401799999997</v>
      </c>
      <c r="H184" s="2">
        <f t="shared" si="1"/>
        <v>0.8000000000001819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544.1</v>
      </c>
      <c r="E185" s="1">
        <v>0</v>
      </c>
      <c r="F185" s="1">
        <v>0</v>
      </c>
      <c r="G185" s="2">
        <f t="shared" si="0"/>
        <v>200.22880000000001</v>
      </c>
      <c r="H185" s="2">
        <f t="shared" si="1"/>
        <v>0.10000000000002274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64.819999999999993</v>
      </c>
      <c r="D186" s="1">
        <f>'PR-RAS'!E190</f>
        <v>0</v>
      </c>
      <c r="E186" s="1">
        <v>0</v>
      </c>
      <c r="F186" s="1">
        <v>0</v>
      </c>
      <c r="G186" s="2">
        <f t="shared" si="0"/>
        <v>11.991699999999998</v>
      </c>
      <c r="H186" s="2">
        <f t="shared" si="1"/>
        <v>0.18000000000000682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162.9</v>
      </c>
      <c r="D187" s="1">
        <f>'PR-RAS'!E191</f>
        <v>417.19</v>
      </c>
      <c r="E187" s="1">
        <v>0</v>
      </c>
      <c r="F187" s="1">
        <v>0</v>
      </c>
      <c r="G187" s="2">
        <f t="shared" si="0"/>
        <v>185.49408</v>
      </c>
      <c r="H187" s="2">
        <f t="shared" si="1"/>
        <v>0.28999999999999204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0</v>
      </c>
      <c r="E188" s="1">
        <v>0</v>
      </c>
      <c r="F188" s="1">
        <v>0</v>
      </c>
      <c r="G188" s="2">
        <f t="shared" si="0"/>
        <v>6.2046599999999996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734.95</v>
      </c>
      <c r="D189" s="1">
        <f>'PR-RAS'!E193</f>
        <v>824.43</v>
      </c>
      <c r="E189" s="1">
        <v>0</v>
      </c>
      <c r="F189" s="1">
        <v>0</v>
      </c>
      <c r="G189" s="2">
        <f t="shared" si="0"/>
        <v>448.15627999999998</v>
      </c>
      <c r="H189" s="2">
        <f t="shared" si="1"/>
        <v>0.4799999999999045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499.64</v>
      </c>
      <c r="D190" s="1">
        <f>'PR-RAS'!E194</f>
        <v>0</v>
      </c>
      <c r="E190" s="1">
        <v>0</v>
      </c>
      <c r="F190" s="1">
        <v>0</v>
      </c>
      <c r="G190" s="2">
        <f t="shared" si="0"/>
        <v>94.431960000000004</v>
      </c>
      <c r="H190" s="2">
        <f t="shared" si="1"/>
        <v>0.36000000000001364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238.13</v>
      </c>
      <c r="D191" s="1">
        <f>'PR-RAS'!E195</f>
        <v>1963.7</v>
      </c>
      <c r="E191" s="1">
        <v>0</v>
      </c>
      <c r="F191" s="1">
        <v>0</v>
      </c>
      <c r="G191" s="2">
        <f t="shared" si="0"/>
        <v>791.45069999999998</v>
      </c>
      <c r="H191" s="2">
        <f t="shared" si="1"/>
        <v>0.42999999999994998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440.03</v>
      </c>
      <c r="D192" s="1">
        <f>'PR-RAS'!E196</f>
        <v>0</v>
      </c>
      <c r="E192" s="1">
        <v>0</v>
      </c>
      <c r="F192" s="1">
        <v>0</v>
      </c>
      <c r="G192" s="2">
        <f t="shared" si="0"/>
        <v>84.045729999999992</v>
      </c>
      <c r="H192" s="2">
        <f t="shared" si="1"/>
        <v>2.9999999999972715E-2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440.03</v>
      </c>
      <c r="D206" s="1">
        <f>'PR-RAS'!E210</f>
        <v>0</v>
      </c>
      <c r="E206" s="1">
        <v>0</v>
      </c>
      <c r="F206" s="1">
        <v>0</v>
      </c>
      <c r="G206" s="2">
        <f t="shared" si="0"/>
        <v>90.206149999999994</v>
      </c>
      <c r="H206" s="2">
        <f t="shared" si="1"/>
        <v>2.9999999999972715E-2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440.03</v>
      </c>
      <c r="D209" s="1">
        <f>'PR-RAS'!E213</f>
        <v>0</v>
      </c>
      <c r="E209" s="1">
        <v>0</v>
      </c>
      <c r="F209" s="1">
        <v>0</v>
      </c>
      <c r="G209" s="2">
        <f t="shared" si="0"/>
        <v>91.526239999999987</v>
      </c>
      <c r="H209" s="2">
        <f t="shared" si="1"/>
        <v>2.9999999999972715E-2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687.08</v>
      </c>
      <c r="E259" s="1">
        <v>0</v>
      </c>
      <c r="F259" s="1">
        <v>0</v>
      </c>
      <c r="G259" s="2">
        <f t="shared" si="0"/>
        <v>354.53328000000005</v>
      </c>
      <c r="H259" s="2">
        <f t="shared" si="1"/>
        <v>8.0000000000040927E-2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687.08</v>
      </c>
      <c r="E260" s="1">
        <v>0</v>
      </c>
      <c r="F260" s="1">
        <v>0</v>
      </c>
      <c r="G260" s="2">
        <f t="shared" si="0"/>
        <v>355.90744000000001</v>
      </c>
      <c r="H260" s="2">
        <f t="shared" si="1"/>
        <v>8.0000000000040927E-2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687.08</v>
      </c>
      <c r="E262" s="1">
        <v>0</v>
      </c>
      <c r="F262" s="1">
        <v>0</v>
      </c>
      <c r="G262" s="2">
        <f t="shared" si="0"/>
        <v>358.65576000000004</v>
      </c>
      <c r="H262" s="2">
        <f t="shared" si="1"/>
        <v>8.0000000000040927E-2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595335.49</v>
      </c>
      <c r="D285" s="1">
        <f>'PR-RAS'!E289</f>
        <v>495667.89</v>
      </c>
      <c r="E285" s="1">
        <v>0</v>
      </c>
      <c r="F285" s="1">
        <v>0</v>
      </c>
      <c r="G285" s="2">
        <f t="shared" si="8"/>
        <v>450614.64067999995</v>
      </c>
      <c r="H285" s="2">
        <f t="shared" si="9"/>
        <v>0.59999999997671694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15155.900000000023</v>
      </c>
      <c r="E286" s="1">
        <v>0</v>
      </c>
      <c r="F286" s="1">
        <v>0</v>
      </c>
      <c r="G286" s="2">
        <f t="shared" si="8"/>
        <v>8638.8630000000121</v>
      </c>
      <c r="H286" s="2">
        <f t="shared" si="9"/>
        <v>9.9999999976716936E-2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103874.88000000006</v>
      </c>
      <c r="D287" s="1">
        <f>'PR-RAS'!E291</f>
        <v>0</v>
      </c>
      <c r="E287" s="1">
        <v>0</v>
      </c>
      <c r="F287" s="1">
        <v>0</v>
      </c>
      <c r="G287" s="2">
        <f t="shared" si="8"/>
        <v>29708.215680000016</v>
      </c>
      <c r="H287" s="2">
        <f t="shared" si="9"/>
        <v>0.11999999993713573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125558.32</v>
      </c>
      <c r="D288" s="1">
        <f>'PR-RAS'!E292</f>
        <v>15787.88</v>
      </c>
      <c r="E288" s="1">
        <v>0</v>
      </c>
      <c r="F288" s="1">
        <v>0</v>
      </c>
      <c r="G288" s="2">
        <f t="shared" si="8"/>
        <v>45097.480960000001</v>
      </c>
      <c r="H288" s="2">
        <f t="shared" si="9"/>
        <v>0.44000000000778527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335.79</v>
      </c>
      <c r="D290" s="1">
        <f>'PR-RAS'!E294</f>
        <v>450</v>
      </c>
      <c r="E290" s="1">
        <v>0</v>
      </c>
      <c r="F290" s="1">
        <v>0</v>
      </c>
      <c r="G290" s="2">
        <f t="shared" si="8"/>
        <v>357.14330999999999</v>
      </c>
      <c r="H290" s="2">
        <f t="shared" si="9"/>
        <v>0.20999999999997954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335.79</v>
      </c>
      <c r="D291" s="1">
        <f>'PR-RAS'!E295</f>
        <v>450</v>
      </c>
      <c r="E291" s="1">
        <v>0</v>
      </c>
      <c r="F291" s="1">
        <v>0</v>
      </c>
      <c r="G291" s="2">
        <f t="shared" si="8"/>
        <v>358.37909999999994</v>
      </c>
      <c r="H291" s="2">
        <f t="shared" si="9"/>
        <v>0.20999999999997954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667.38</v>
      </c>
      <c r="D345" s="1">
        <f>'PR-RAS'!E350</f>
        <v>1918.3</v>
      </c>
      <c r="E345" s="1">
        <v>0</v>
      </c>
      <c r="F345" s="1">
        <v>0</v>
      </c>
      <c r="G345" s="2">
        <f t="shared" si="8"/>
        <v>1549.3691199999998</v>
      </c>
      <c r="H345" s="2">
        <f t="shared" si="9"/>
        <v>0.67999999999994998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667.38</v>
      </c>
      <c r="D358" s="1">
        <f>'PR-RAS'!E363</f>
        <v>1918.3</v>
      </c>
      <c r="E358" s="1">
        <v>0</v>
      </c>
      <c r="F358" s="1">
        <v>0</v>
      </c>
      <c r="G358" s="2">
        <f t="shared" si="8"/>
        <v>1607.9208599999997</v>
      </c>
      <c r="H358" s="2">
        <f t="shared" si="9"/>
        <v>0.67999999999994998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667.38</v>
      </c>
      <c r="D364" s="1">
        <f>'PR-RAS'!E369</f>
        <v>1169.05</v>
      </c>
      <c r="E364" s="1">
        <v>0</v>
      </c>
      <c r="F364" s="1">
        <v>0</v>
      </c>
      <c r="G364" s="2">
        <f t="shared" si="8"/>
        <v>1090.9892399999999</v>
      </c>
      <c r="H364" s="2">
        <f t="shared" si="9"/>
        <v>0.42999999999994998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667.38</v>
      </c>
      <c r="D365" s="1">
        <f>'PR-RAS'!E370</f>
        <v>0</v>
      </c>
      <c r="E365" s="1">
        <v>0</v>
      </c>
      <c r="F365" s="1">
        <v>0</v>
      </c>
      <c r="G365" s="2">
        <f t="shared" si="8"/>
        <v>242.92632</v>
      </c>
      <c r="H365" s="2">
        <f t="shared" si="9"/>
        <v>0.37999999999999545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1169.05</v>
      </c>
      <c r="E371" s="1">
        <v>0</v>
      </c>
      <c r="F371" s="1">
        <v>0</v>
      </c>
      <c r="G371" s="2">
        <f t="shared" si="8"/>
        <v>865.09699999999998</v>
      </c>
      <c r="H371" s="2">
        <f t="shared" si="9"/>
        <v>4.9999999999954525E-2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749.25</v>
      </c>
      <c r="E378" s="1">
        <v>0</v>
      </c>
      <c r="F378" s="1">
        <v>0</v>
      </c>
      <c r="G378" s="2">
        <f t="shared" si="8"/>
        <v>564.93449999999996</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749.25</v>
      </c>
      <c r="E379" s="1">
        <v>0</v>
      </c>
      <c r="F379" s="1">
        <v>0</v>
      </c>
      <c r="G379" s="2">
        <f t="shared" si="8"/>
        <v>566.43299999999999</v>
      </c>
      <c r="H379" s="2">
        <f t="shared" si="9"/>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667.38</v>
      </c>
      <c r="D403" s="1">
        <f>'PR-RAS'!E408</f>
        <v>1918.3</v>
      </c>
      <c r="E403" s="1">
        <v>0</v>
      </c>
      <c r="F403" s="1">
        <v>0</v>
      </c>
      <c r="G403" s="2">
        <f t="shared" si="8"/>
        <v>1810.59996</v>
      </c>
      <c r="H403" s="2">
        <f t="shared" si="9"/>
        <v>0.67999999999994998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491460.60999999993</v>
      </c>
      <c r="D407" s="1">
        <f>'PR-RAS'!E412</f>
        <v>510823.79000000004</v>
      </c>
      <c r="E407" s="1">
        <v>0</v>
      </c>
      <c r="F407" s="1">
        <v>0</v>
      </c>
      <c r="G407" s="2">
        <f t="shared" si="8"/>
        <v>614321.92514000006</v>
      </c>
      <c r="H407" s="2">
        <f t="shared" si="9"/>
        <v>0.6000000000349246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596002.87</v>
      </c>
      <c r="D408" s="1">
        <f>'PR-RAS'!E413</f>
        <v>497586.19</v>
      </c>
      <c r="E408" s="1">
        <v>0</v>
      </c>
      <c r="F408" s="1">
        <v>0</v>
      </c>
      <c r="G408" s="2">
        <f t="shared" si="8"/>
        <v>647608.32675000001</v>
      </c>
      <c r="H408" s="2">
        <f t="shared" si="9"/>
        <v>0.32000000000698492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13237.600000000035</v>
      </c>
      <c r="E409" s="1">
        <v>0</v>
      </c>
      <c r="F409" s="1">
        <v>0</v>
      </c>
      <c r="G409" s="2">
        <f t="shared" si="8"/>
        <v>10801.881600000028</v>
      </c>
      <c r="H409" s="2">
        <f t="shared" si="9"/>
        <v>0.3999999999650754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104542.26000000007</v>
      </c>
      <c r="D410" s="1">
        <f>'PR-RAS'!E415</f>
        <v>0</v>
      </c>
      <c r="E410" s="1">
        <v>0</v>
      </c>
      <c r="F410" s="1">
        <v>0</v>
      </c>
      <c r="G410" s="2">
        <f t="shared" si="8"/>
        <v>42757.784340000027</v>
      </c>
      <c r="H410" s="2">
        <f t="shared" si="9"/>
        <v>0.26000000006752089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125558.32</v>
      </c>
      <c r="D411" s="1">
        <f>'PR-RAS'!E416</f>
        <v>15787.88</v>
      </c>
      <c r="E411" s="1">
        <v>0</v>
      </c>
      <c r="F411" s="1">
        <v>0</v>
      </c>
      <c r="G411" s="2">
        <f t="shared" si="8"/>
        <v>64424.972800000003</v>
      </c>
      <c r="H411" s="2">
        <f t="shared" si="9"/>
        <v>0.44000000000778527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335.79</v>
      </c>
      <c r="D413" s="1">
        <f>'PR-RAS'!E418</f>
        <v>450</v>
      </c>
      <c r="E413" s="1">
        <v>0</v>
      </c>
      <c r="F413" s="1">
        <v>0</v>
      </c>
      <c r="G413" s="2">
        <f t="shared" si="8"/>
        <v>509.14547999999996</v>
      </c>
      <c r="H413" s="2">
        <f t="shared" si="9"/>
        <v>0.20999999999997954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491460.60999999993</v>
      </c>
      <c r="D633" s="1">
        <f>'PR-RAS'!E639</f>
        <v>510823.79000000004</v>
      </c>
      <c r="E633" s="1">
        <v>0</v>
      </c>
      <c r="F633" s="1">
        <v>0</v>
      </c>
      <c r="G633" s="2">
        <f t="shared" si="10"/>
        <v>956284.37607999996</v>
      </c>
      <c r="H633" s="2">
        <f t="shared" si="11"/>
        <v>0.6000000000349246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596002.87</v>
      </c>
      <c r="D634" s="1">
        <f>'PR-RAS'!E640</f>
        <v>497586.19</v>
      </c>
      <c r="E634" s="1">
        <v>0</v>
      </c>
      <c r="F634" s="1">
        <v>0</v>
      </c>
      <c r="G634" s="2">
        <f t="shared" si="10"/>
        <v>1007213.93325</v>
      </c>
      <c r="H634" s="2">
        <f t="shared" si="11"/>
        <v>0.32000000000698492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13237.600000000035</v>
      </c>
      <c r="E635" s="1">
        <v>0</v>
      </c>
      <c r="F635" s="1">
        <v>0</v>
      </c>
      <c r="G635" s="2">
        <f t="shared" si="10"/>
        <v>16785.276800000043</v>
      </c>
      <c r="H635" s="2">
        <f t="shared" si="11"/>
        <v>0.3999999999650754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104542.26000000007</v>
      </c>
      <c r="D636" s="1">
        <f>'PR-RAS'!E642</f>
        <v>0</v>
      </c>
      <c r="E636" s="1">
        <v>0</v>
      </c>
      <c r="F636" s="1">
        <v>0</v>
      </c>
      <c r="G636" s="2">
        <f t="shared" si="10"/>
        <v>66384.33510000004</v>
      </c>
      <c r="H636" s="2">
        <f t="shared" si="11"/>
        <v>0.26000000006752089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125558.32</v>
      </c>
      <c r="D637" s="1">
        <f>'PR-RAS'!E643</f>
        <v>15787.88</v>
      </c>
      <c r="E637" s="1">
        <v>0</v>
      </c>
      <c r="F637" s="1">
        <v>0</v>
      </c>
      <c r="G637" s="2">
        <f t="shared" si="10"/>
        <v>99937.274880000012</v>
      </c>
      <c r="H637" s="2">
        <f t="shared" si="11"/>
        <v>0.44000000000778527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21016.059999999939</v>
      </c>
      <c r="D639" s="1">
        <f>'PR-RAS'!E645</f>
        <v>29025.480000000032</v>
      </c>
      <c r="E639" s="1">
        <v>0</v>
      </c>
      <c r="F639" s="1">
        <v>0</v>
      </c>
      <c r="G639" s="2">
        <f t="shared" si="10"/>
        <v>50444.758760000004</v>
      </c>
      <c r="H639" s="2">
        <f t="shared" si="11"/>
        <v>0.53999999997176928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73296.19</v>
      </c>
      <c r="D641" s="1">
        <f>'PR-RAS'!E647</f>
        <v>79182.78</v>
      </c>
      <c r="E641" s="1">
        <v>0</v>
      </c>
      <c r="F641" s="1">
        <v>0</v>
      </c>
      <c r="G641" s="2">
        <f t="shared" si="10"/>
        <v>148263.51999999999</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54</v>
      </c>
      <c r="E647" s="1">
        <v>0</v>
      </c>
      <c r="F647" s="1">
        <v>0</v>
      </c>
      <c r="G647" s="2">
        <f t="shared" si="10"/>
        <v>105.944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38</v>
      </c>
      <c r="E649" s="1">
        <v>0</v>
      </c>
      <c r="F649" s="1">
        <v>0</v>
      </c>
      <c r="G649" s="2">
        <f t="shared" si="10"/>
        <v>75.816000000000003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414347.86</v>
      </c>
      <c r="D668" s="1">
        <f>'PR-RAS'!E675</f>
        <v>442080.02</v>
      </c>
      <c r="E668" s="1">
        <v>0</v>
      </c>
      <c r="F668" s="1">
        <v>0</v>
      </c>
      <c r="G668" s="2">
        <f t="shared" si="10"/>
        <v>866104.76930000004</v>
      </c>
      <c r="H668" s="2">
        <f t="shared" si="11"/>
        <v>0.16000000003259629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10721.88</v>
      </c>
      <c r="D687" s="1">
        <f>'PR-RAS'!E694</f>
        <v>15222.13</v>
      </c>
      <c r="E687" s="1">
        <v>0</v>
      </c>
      <c r="F687" s="1">
        <v>0</v>
      </c>
      <c r="G687" s="2">
        <f t="shared" si="10"/>
        <v>28239.972040000001</v>
      </c>
      <c r="H687" s="2">
        <f t="shared" si="11"/>
        <v>0.25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1906.02</v>
      </c>
      <c r="E709" s="1">
        <v>0</v>
      </c>
      <c r="F709" s="1">
        <v>0</v>
      </c>
      <c r="G709" s="2">
        <f t="shared" si="10"/>
        <v>2698.9243199999996</v>
      </c>
      <c r="H709" s="2">
        <f t="shared" si="11"/>
        <v>1.999999999998181E-2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465.77</v>
      </c>
      <c r="D710" s="1">
        <f>'PR-RAS'!E717</f>
        <v>467.87</v>
      </c>
      <c r="E710" s="1">
        <v>0</v>
      </c>
      <c r="F710" s="1">
        <v>0</v>
      </c>
      <c r="G710" s="2">
        <f t="shared" si="10"/>
        <v>993.67058999999995</v>
      </c>
      <c r="H710" s="2">
        <f t="shared" si="11"/>
        <v>0.36000000000001364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8481.76</v>
      </c>
      <c r="D711" s="1">
        <f>'PR-RAS'!E718</f>
        <v>10568.43</v>
      </c>
      <c r="E711" s="1">
        <v>0</v>
      </c>
      <c r="F711" s="1">
        <v>0</v>
      </c>
      <c r="G711" s="2">
        <f t="shared" si="10"/>
        <v>21029.2202</v>
      </c>
      <c r="H711" s="2">
        <f t="shared" si="11"/>
        <v>0.67000000000007276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544.1</v>
      </c>
      <c r="E718" s="1">
        <v>0</v>
      </c>
      <c r="F718" s="1">
        <v>0</v>
      </c>
      <c r="G718" s="2">
        <f t="shared" si="10"/>
        <v>780.23940000000005</v>
      </c>
      <c r="H718" s="2">
        <f t="shared" si="11"/>
        <v>0.10000000000002274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78710.63</v>
      </c>
      <c r="D1480" s="6"/>
      <c r="E1480" s="6">
        <v>0</v>
      </c>
      <c r="F1480" s="6">
        <v>0</v>
      </c>
      <c r="G1480" s="7">
        <f t="shared" ref="G1480:G1580" si="34">B1480/1000*C1480</f>
        <v>78.710630000000009</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499327.24</v>
      </c>
      <c r="D1481" s="1">
        <v>0</v>
      </c>
      <c r="E1481" s="1">
        <v>0</v>
      </c>
      <c r="F1481" s="1">
        <v>0</v>
      </c>
      <c r="G1481" s="2">
        <f t="shared" si="34"/>
        <v>998.65448000000004</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497408.94</v>
      </c>
      <c r="D1483" s="1">
        <v>0</v>
      </c>
      <c r="E1483" s="1">
        <v>0</v>
      </c>
      <c r="F1483" s="1">
        <v>0</v>
      </c>
      <c r="G1483" s="2">
        <f t="shared" si="34"/>
        <v>1989.6357600000001</v>
      </c>
      <c r="H1483" s="2">
        <f t="shared" si="35"/>
        <v>5.9999999997671694E-2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455152.64000000001</v>
      </c>
      <c r="D1484" s="1">
        <v>0</v>
      </c>
      <c r="E1484" s="1">
        <v>0</v>
      </c>
      <c r="F1484" s="1">
        <v>0</v>
      </c>
      <c r="G1484" s="2">
        <f t="shared" si="34"/>
        <v>2275.7632000000003</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41308.120000000003</v>
      </c>
      <c r="D1485" s="1">
        <v>0</v>
      </c>
      <c r="E1485" s="1">
        <v>0</v>
      </c>
      <c r="F1485" s="1">
        <v>0</v>
      </c>
      <c r="G1485" s="2">
        <f t="shared" si="34"/>
        <v>247.84872000000001</v>
      </c>
      <c r="H1485" s="2">
        <f t="shared" si="35"/>
        <v>0.12000000000261934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948.18</v>
      </c>
      <c r="D1491" s="1">
        <v>0</v>
      </c>
      <c r="E1491" s="1">
        <v>0</v>
      </c>
      <c r="F1491" s="1">
        <v>0</v>
      </c>
      <c r="G1491" s="2">
        <f t="shared" si="34"/>
        <v>11.378159999999999</v>
      </c>
      <c r="H1491" s="2">
        <f t="shared" si="35"/>
        <v>0.17999999999994998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1918.3</v>
      </c>
      <c r="D1492" s="1">
        <v>0</v>
      </c>
      <c r="E1492" s="1">
        <v>0</v>
      </c>
      <c r="F1492" s="1">
        <v>0</v>
      </c>
      <c r="G1492" s="2">
        <f t="shared" si="34"/>
        <v>24.937899999999999</v>
      </c>
      <c r="H1492" s="2">
        <f t="shared" si="35"/>
        <v>0.29999999999995453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495743.81999999995</v>
      </c>
      <c r="D1499" s="1">
        <v>0</v>
      </c>
      <c r="E1499" s="1">
        <v>0</v>
      </c>
      <c r="F1499" s="1">
        <v>0</v>
      </c>
      <c r="G1499" s="2">
        <f t="shared" si="34"/>
        <v>9914.8763999999992</v>
      </c>
      <c r="H1499" s="2">
        <f t="shared" si="35"/>
        <v>0.18000000005122274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493825.51999999996</v>
      </c>
      <c r="D1501" s="1">
        <v>0</v>
      </c>
      <c r="E1501" s="1">
        <v>0</v>
      </c>
      <c r="F1501" s="1">
        <v>0</v>
      </c>
      <c r="G1501" s="2">
        <f t="shared" si="34"/>
        <v>10864.161439999998</v>
      </c>
      <c r="H1501" s="2">
        <f t="shared" si="35"/>
        <v>0.48000000003958121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452473.04</v>
      </c>
      <c r="D1502" s="1">
        <v>0</v>
      </c>
      <c r="E1502" s="1">
        <v>0</v>
      </c>
      <c r="F1502" s="1">
        <v>0</v>
      </c>
      <c r="G1502" s="2">
        <f t="shared" si="34"/>
        <v>10406.879919999999</v>
      </c>
      <c r="H1502" s="2">
        <f t="shared" si="35"/>
        <v>3.9999999979045242E-2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41352.480000000003</v>
      </c>
      <c r="D1503" s="1">
        <v>0</v>
      </c>
      <c r="E1503" s="1">
        <v>0</v>
      </c>
      <c r="F1503" s="1">
        <v>0</v>
      </c>
      <c r="G1503" s="2">
        <f t="shared" si="34"/>
        <v>992.45952000000011</v>
      </c>
      <c r="H1503" s="2">
        <f t="shared" si="35"/>
        <v>0.48000000000320142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1918.3</v>
      </c>
      <c r="D1510" s="1">
        <v>0</v>
      </c>
      <c r="E1510" s="1">
        <v>0</v>
      </c>
      <c r="F1510" s="1">
        <v>0</v>
      </c>
      <c r="G1510" s="2">
        <f t="shared" si="34"/>
        <v>59.467300000000002</v>
      </c>
      <c r="H1510" s="2">
        <f t="shared" si="35"/>
        <v>0.29999999999995453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82294.050000000047</v>
      </c>
      <c r="D1517" s="1">
        <v>0</v>
      </c>
      <c r="E1517" s="1">
        <v>0</v>
      </c>
      <c r="F1517" s="1">
        <v>0</v>
      </c>
      <c r="G1517" s="2">
        <f t="shared" si="34"/>
        <v>3127.1739000000016</v>
      </c>
      <c r="H1517" s="2">
        <f t="shared" si="35"/>
        <v>5.0000000046566129E-2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82294.05</v>
      </c>
      <c r="D1576" s="1">
        <v>0</v>
      </c>
      <c r="E1576" s="1">
        <v>0</v>
      </c>
      <c r="F1576" s="1">
        <v>0</v>
      </c>
      <c r="G1576" s="2">
        <f t="shared" si="34"/>
        <v>7982.5228500000003</v>
      </c>
      <c r="H1576" s="2">
        <f t="shared" si="35"/>
        <v>5.0000000002910383E-2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82294.05</v>
      </c>
      <c r="D1578" s="1">
        <v>0</v>
      </c>
      <c r="E1578" s="1">
        <v>0</v>
      </c>
      <c r="F1578" s="1">
        <v>0</v>
      </c>
      <c r="G1578" s="2">
        <f t="shared" si="34"/>
        <v>8147.1109500000002</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18776</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3398</v>
      </c>
      <c r="E8" s="316"/>
      <c r="F8" s="307" t="s">
        <v>31</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32</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5" t="s">
        <v>34</v>
      </c>
      <c r="E10" s="316"/>
      <c r="F10" s="307" t="s">
        <v>35</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36</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5" t="s">
        <v>40</v>
      </c>
      <c r="C15" s="326"/>
      <c r="D15" s="326"/>
      <c r="E15" s="326"/>
      <c r="F15" s="327"/>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491460.60999999993</v>
      </c>
      <c r="I16" s="170">
        <f>'PR-RAS'!E6</f>
        <v>510823.79000000004</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595335.49</v>
      </c>
      <c r="I17" s="170">
        <f>'PR-RAS'!E151</f>
        <v>495667.89</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21016.059999999939</v>
      </c>
      <c r="I18" s="170">
        <f>'PR-RAS'!E645</f>
        <v>29025.480000000032</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31</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44</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35</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36</v>
      </c>
      <c r="B33" s="328" t="str">
        <f>OBVEZE!B5</f>
        <v>Stanje obveza 1. siječnja (=stanju obveza iz Izvještaja o obvezama na 31. prosinca prethodne godine)</v>
      </c>
      <c r="C33" s="329"/>
      <c r="D33" s="329"/>
      <c r="E33" s="329"/>
      <c r="F33" s="330"/>
      <c r="G33" s="157" t="str">
        <f>OBVEZE!C5</f>
        <v>V001</v>
      </c>
      <c r="H33" s="180" t="s">
        <v>45</v>
      </c>
      <c r="I33" s="181">
        <f>OBVEZE!D5</f>
        <v>78710.63</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45</v>
      </c>
      <c r="I34" s="175">
        <f>OBVEZE!D42</f>
        <v>82294.050000000047</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45</v>
      </c>
      <c r="I36" s="179">
        <f>OBVEZE!D101</f>
        <v>82294.05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46</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55" zoomScaleNormal="100" workbookViewId="0">
      <selection activeCell="E736" sqref="E7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5" t="s">
        <v>50</v>
      </c>
      <c r="B2" s="346"/>
      <c r="C2" s="346"/>
      <c r="D2" s="346"/>
      <c r="E2" s="346"/>
      <c r="F2" s="346"/>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56</v>
      </c>
      <c r="B5" s="348"/>
      <c r="C5" s="214"/>
      <c r="D5" s="72"/>
      <c r="E5" s="72"/>
      <c r="F5" s="59"/>
    </row>
    <row r="6" spans="1:25" ht="12.75" customHeight="1" x14ac:dyDescent="0.2">
      <c r="A6" s="53">
        <v>6</v>
      </c>
      <c r="B6" s="85" t="s">
        <v>57</v>
      </c>
      <c r="C6" s="50" t="s">
        <v>58</v>
      </c>
      <c r="D6" s="51">
        <f>D7+D44+D50+D82+D106+D124+D133+D139</f>
        <v>491460.60999999993</v>
      </c>
      <c r="E6" s="51">
        <f>E7+E44+E50+E82+E106+E124+E133+E139</f>
        <v>510823.79000000004</v>
      </c>
      <c r="F6" s="52">
        <f t="shared" ref="F6:F131" si="0">IF(D6&lt;&gt;0,IF(E6/D6&gt;=100,"&gt;&gt;100",E6/D6*100),"-")</f>
        <v>103.93992511424264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427116.02999999997</v>
      </c>
      <c r="E50" s="51">
        <f>E51+E54+E59+E62+E65+E68+E71+E74+E77</f>
        <v>459451.55000000005</v>
      </c>
      <c r="F50" s="52">
        <f t="shared" si="0"/>
        <v>107.5706641120447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414347.86</v>
      </c>
      <c r="E68" s="51">
        <f t="shared" si="15"/>
        <v>442080.02</v>
      </c>
      <c r="F68" s="52">
        <f t="shared" si="0"/>
        <v>106.69296566416442</v>
      </c>
    </row>
    <row r="69" spans="1:6" ht="12.75" customHeight="1" x14ac:dyDescent="0.2">
      <c r="A69" s="53" t="s">
        <v>183</v>
      </c>
      <c r="B69" s="85" t="s">
        <v>184</v>
      </c>
      <c r="C69" s="50" t="s">
        <v>183</v>
      </c>
      <c r="D69" s="242">
        <v>414347.86</v>
      </c>
      <c r="E69" s="242">
        <v>442080.02</v>
      </c>
      <c r="F69" s="52">
        <f t="shared" si="0"/>
        <v>106.69296566416442</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10721.88</v>
      </c>
      <c r="E74" s="51">
        <f t="shared" si="17"/>
        <v>15222.13</v>
      </c>
      <c r="F74" s="52">
        <f t="shared" si="0"/>
        <v>141.97258316638502</v>
      </c>
    </row>
    <row r="75" spans="1:6" ht="12.75" customHeight="1" x14ac:dyDescent="0.2">
      <c r="A75" s="53" t="s">
        <v>195</v>
      </c>
      <c r="B75" s="85" t="s">
        <v>196</v>
      </c>
      <c r="C75" s="50" t="s">
        <v>195</v>
      </c>
      <c r="D75" s="242">
        <v>10721.88</v>
      </c>
      <c r="E75" s="242">
        <v>15222.13</v>
      </c>
      <c r="F75" s="52">
        <f t="shared" si="0"/>
        <v>141.97258316638502</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2046.29</v>
      </c>
      <c r="E77" s="51">
        <f t="shared" si="18"/>
        <v>2149.4</v>
      </c>
      <c r="F77" s="52">
        <f t="shared" si="0"/>
        <v>105.03887523273828</v>
      </c>
    </row>
    <row r="78" spans="1:6" ht="12.75" customHeight="1" x14ac:dyDescent="0.2">
      <c r="A78" s="53">
        <v>6391</v>
      </c>
      <c r="B78" s="85" t="s">
        <v>201</v>
      </c>
      <c r="C78" s="50" t="s">
        <v>202</v>
      </c>
      <c r="D78" s="242">
        <v>0</v>
      </c>
      <c r="E78" s="242">
        <v>36.6</v>
      </c>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2046.29</v>
      </c>
      <c r="E80" s="242">
        <v>2112.8000000000002</v>
      </c>
      <c r="F80" s="52">
        <f t="shared" si="0"/>
        <v>103.25027244427723</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0</v>
      </c>
      <c r="E106" s="51">
        <f t="shared" si="23"/>
        <v>34.4</v>
      </c>
      <c r="F106" s="52" t="str">
        <f t="shared" si="0"/>
        <v>-</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0</v>
      </c>
      <c r="E112" s="51">
        <f t="shared" si="25"/>
        <v>34.4</v>
      </c>
      <c r="F112" s="52" t="str">
        <f t="shared" si="0"/>
        <v>-</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0</v>
      </c>
      <c r="E117" s="242">
        <v>34.4</v>
      </c>
      <c r="F117" s="52" t="str">
        <f t="shared" si="0"/>
        <v>-</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1574.41</v>
      </c>
      <c r="E124" s="51">
        <f t="shared" si="27"/>
        <v>3940.54</v>
      </c>
      <c r="F124" s="52">
        <f t="shared" si="0"/>
        <v>250.28677409315233</v>
      </c>
    </row>
    <row r="125" spans="1:6" ht="12.75" customHeight="1" x14ac:dyDescent="0.2">
      <c r="A125" s="53">
        <v>661</v>
      </c>
      <c r="B125" s="86" t="s">
        <v>295</v>
      </c>
      <c r="C125" s="50" t="s">
        <v>296</v>
      </c>
      <c r="D125" s="51">
        <f t="shared" ref="D125:E125" si="28">SUM(D126:D127)</f>
        <v>1574.41</v>
      </c>
      <c r="E125" s="51">
        <f t="shared" si="28"/>
        <v>3940.54</v>
      </c>
      <c r="F125" s="52">
        <f t="shared" si="0"/>
        <v>250.28677409315233</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1574.41</v>
      </c>
      <c r="E127" s="242">
        <v>3940.54</v>
      </c>
      <c r="F127" s="52">
        <f t="shared" si="0"/>
        <v>250.28677409315233</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62770.17</v>
      </c>
      <c r="E133" s="51">
        <f t="shared" si="30"/>
        <v>47397.3</v>
      </c>
      <c r="F133" s="52">
        <f t="shared" ref="F133:F223" si="31">IF(D133&lt;&gt;0,IF(E133/D133&gt;=100,"&gt;&gt;100",E133/D133*100),"-")</f>
        <v>75.509274548722743</v>
      </c>
    </row>
    <row r="134" spans="1:6" ht="24" x14ac:dyDescent="0.2">
      <c r="A134" s="53">
        <v>671</v>
      </c>
      <c r="B134" s="232" t="s">
        <v>313</v>
      </c>
      <c r="C134" s="50" t="s">
        <v>314</v>
      </c>
      <c r="D134" s="51">
        <f t="shared" ref="D134:E134" si="32">SUM(D135:D137)</f>
        <v>62770.17</v>
      </c>
      <c r="E134" s="51">
        <f t="shared" si="32"/>
        <v>47397.3</v>
      </c>
      <c r="F134" s="52">
        <f t="shared" si="31"/>
        <v>75.509274548722743</v>
      </c>
    </row>
    <row r="135" spans="1:6" ht="12.75" customHeight="1" x14ac:dyDescent="0.2">
      <c r="A135" s="53">
        <v>6711</v>
      </c>
      <c r="B135" s="85" t="s">
        <v>315</v>
      </c>
      <c r="C135" s="50" t="s">
        <v>316</v>
      </c>
      <c r="D135" s="242">
        <v>62770.17</v>
      </c>
      <c r="E135" s="242">
        <v>47397.3</v>
      </c>
      <c r="F135" s="52">
        <f t="shared" si="31"/>
        <v>75.509274548722743</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595335.49</v>
      </c>
      <c r="E151" s="51">
        <f t="shared" si="35"/>
        <v>495667.89</v>
      </c>
      <c r="F151" s="52">
        <f t="shared" si="31"/>
        <v>83.258582484306459</v>
      </c>
    </row>
    <row r="152" spans="1:6" ht="12.75" customHeight="1" x14ac:dyDescent="0.2">
      <c r="A152" s="53">
        <v>31</v>
      </c>
      <c r="B152" s="85" t="s">
        <v>348</v>
      </c>
      <c r="C152" s="50" t="s">
        <v>34</v>
      </c>
      <c r="D152" s="51">
        <f t="shared" ref="D152:E152" si="36">D153+D158+D159</f>
        <v>423069.95999999996</v>
      </c>
      <c r="E152" s="51">
        <f t="shared" si="36"/>
        <v>451387.51</v>
      </c>
      <c r="F152" s="52">
        <f t="shared" si="31"/>
        <v>106.69334925126806</v>
      </c>
    </row>
    <row r="153" spans="1:6" ht="12.75" customHeight="1" x14ac:dyDescent="0.2">
      <c r="A153" s="53">
        <v>311</v>
      </c>
      <c r="B153" s="85" t="s">
        <v>349</v>
      </c>
      <c r="C153" s="50" t="s">
        <v>350</v>
      </c>
      <c r="D153" s="51">
        <f t="shared" ref="D153:E153" si="37">SUM(D154:D157)</f>
        <v>354154.41</v>
      </c>
      <c r="E153" s="51">
        <f t="shared" si="37"/>
        <v>374253.76</v>
      </c>
      <c r="F153" s="52">
        <f t="shared" si="31"/>
        <v>105.6753069939183</v>
      </c>
    </row>
    <row r="154" spans="1:6" ht="12.75" customHeight="1" x14ac:dyDescent="0.2">
      <c r="A154" s="53">
        <v>3111</v>
      </c>
      <c r="B154" s="85" t="s">
        <v>351</v>
      </c>
      <c r="C154" s="50" t="s">
        <v>352</v>
      </c>
      <c r="D154" s="242">
        <v>354154.41</v>
      </c>
      <c r="E154" s="242">
        <v>374253.76</v>
      </c>
      <c r="F154" s="52">
        <f t="shared" si="31"/>
        <v>105.6753069939183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10313.52</v>
      </c>
      <c r="E158" s="242">
        <v>15222.96</v>
      </c>
      <c r="F158" s="52">
        <f t="shared" si="31"/>
        <v>147.60198264026246</v>
      </c>
    </row>
    <row r="159" spans="1:6" ht="12.75" customHeight="1" x14ac:dyDescent="0.2">
      <c r="A159" s="53">
        <v>313</v>
      </c>
      <c r="B159" s="85" t="s">
        <v>361</v>
      </c>
      <c r="C159" s="50" t="s">
        <v>362</v>
      </c>
      <c r="D159" s="51">
        <f t="shared" ref="D159:E159" si="38">SUM(D160:D162)</f>
        <v>58602.03</v>
      </c>
      <c r="E159" s="51">
        <f t="shared" si="38"/>
        <v>61910.79</v>
      </c>
      <c r="F159" s="52">
        <f t="shared" si="31"/>
        <v>105.64615253089356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58580.85</v>
      </c>
      <c r="E161" s="242">
        <v>61910.79</v>
      </c>
      <c r="F161" s="52">
        <f t="shared" si="31"/>
        <v>105.68434906629042</v>
      </c>
    </row>
    <row r="162" spans="1:6" ht="12.75" customHeight="1" x14ac:dyDescent="0.2">
      <c r="A162" s="53">
        <v>3133</v>
      </c>
      <c r="B162" s="85" t="s">
        <v>366</v>
      </c>
      <c r="C162" s="50" t="s">
        <v>367</v>
      </c>
      <c r="D162" s="242">
        <v>21.18</v>
      </c>
      <c r="E162" s="242"/>
      <c r="F162" s="52">
        <f t="shared" si="31"/>
        <v>0</v>
      </c>
    </row>
    <row r="163" spans="1:6" ht="12.75" customHeight="1" x14ac:dyDescent="0.2">
      <c r="A163" s="53">
        <v>32</v>
      </c>
      <c r="B163" s="85" t="s">
        <v>368</v>
      </c>
      <c r="C163" s="50" t="s">
        <v>369</v>
      </c>
      <c r="D163" s="51">
        <f t="shared" ref="D163:E163" si="39">D164+D169+D177+D187+D188</f>
        <v>171825.5</v>
      </c>
      <c r="E163" s="51">
        <f t="shared" si="39"/>
        <v>43593.299999999996</v>
      </c>
      <c r="F163" s="52">
        <f t="shared" si="31"/>
        <v>25.370681301669425</v>
      </c>
    </row>
    <row r="164" spans="1:6" ht="12.75" customHeight="1" x14ac:dyDescent="0.2">
      <c r="A164" s="53">
        <v>321</v>
      </c>
      <c r="B164" s="85" t="s">
        <v>370</v>
      </c>
      <c r="C164" s="50" t="s">
        <v>371</v>
      </c>
      <c r="D164" s="51">
        <f t="shared" ref="D164:E164" si="40">SUM(D165:D168)</f>
        <v>17802.32</v>
      </c>
      <c r="E164" s="51">
        <f t="shared" si="40"/>
        <v>12838.160000000002</v>
      </c>
      <c r="F164" s="52">
        <f t="shared" si="31"/>
        <v>72.115095111198997</v>
      </c>
    </row>
    <row r="165" spans="1:6" ht="12.75" customHeight="1" x14ac:dyDescent="0.2">
      <c r="A165" s="53">
        <v>3211</v>
      </c>
      <c r="B165" s="85" t="s">
        <v>372</v>
      </c>
      <c r="C165" s="50" t="s">
        <v>373</v>
      </c>
      <c r="D165" s="242">
        <v>1853.34</v>
      </c>
      <c r="E165" s="242">
        <v>2199.88</v>
      </c>
      <c r="F165" s="52">
        <f t="shared" si="31"/>
        <v>118.69813417937347</v>
      </c>
    </row>
    <row r="166" spans="1:6" ht="12.75" customHeight="1" x14ac:dyDescent="0.2">
      <c r="A166" s="53">
        <v>3212</v>
      </c>
      <c r="B166" s="85" t="s">
        <v>374</v>
      </c>
      <c r="C166" s="50" t="s">
        <v>375</v>
      </c>
      <c r="D166" s="242">
        <v>8481.76</v>
      </c>
      <c r="E166" s="242">
        <v>10568.43</v>
      </c>
      <c r="F166" s="52">
        <f t="shared" si="31"/>
        <v>124.60185150251834</v>
      </c>
    </row>
    <row r="167" spans="1:6" ht="12.75" customHeight="1" x14ac:dyDescent="0.2">
      <c r="A167" s="53">
        <v>3213</v>
      </c>
      <c r="B167" s="85" t="s">
        <v>376</v>
      </c>
      <c r="C167" s="50" t="s">
        <v>377</v>
      </c>
      <c r="D167" s="242">
        <v>7467.22</v>
      </c>
      <c r="E167" s="242">
        <v>69.849999999999994</v>
      </c>
      <c r="F167" s="52">
        <f t="shared" si="31"/>
        <v>0.93542174999531269</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13769.419999999998</v>
      </c>
      <c r="E169" s="51">
        <f t="shared" si="41"/>
        <v>14834.199999999999</v>
      </c>
      <c r="F169" s="52">
        <f t="shared" si="31"/>
        <v>107.73293283231975</v>
      </c>
    </row>
    <row r="170" spans="1:6" ht="12.75" customHeight="1" x14ac:dyDescent="0.2">
      <c r="A170" s="53">
        <v>3221</v>
      </c>
      <c r="B170" s="85" t="s">
        <v>382</v>
      </c>
      <c r="C170" s="50" t="s">
        <v>383</v>
      </c>
      <c r="D170" s="242">
        <v>3359.41</v>
      </c>
      <c r="E170" s="242">
        <v>3433.54</v>
      </c>
      <c r="F170" s="52">
        <f t="shared" si="31"/>
        <v>102.20663747503282</v>
      </c>
    </row>
    <row r="171" spans="1:6" ht="12.75" customHeight="1" x14ac:dyDescent="0.2">
      <c r="A171" s="53">
        <v>3222</v>
      </c>
      <c r="B171" s="85" t="s">
        <v>384</v>
      </c>
      <c r="C171" s="50" t="s">
        <v>385</v>
      </c>
      <c r="D171" s="242">
        <v>2088.16</v>
      </c>
      <c r="E171" s="242">
        <v>2538.81</v>
      </c>
      <c r="F171" s="52">
        <f t="shared" si="31"/>
        <v>121.58120067427785</v>
      </c>
    </row>
    <row r="172" spans="1:6" ht="12.75" customHeight="1" x14ac:dyDescent="0.2">
      <c r="A172" s="53">
        <v>3223</v>
      </c>
      <c r="B172" s="85" t="s">
        <v>386</v>
      </c>
      <c r="C172" s="50" t="s">
        <v>387</v>
      </c>
      <c r="D172" s="242">
        <v>6029.96</v>
      </c>
      <c r="E172" s="242">
        <v>7155.86</v>
      </c>
      <c r="F172" s="52">
        <f t="shared" si="31"/>
        <v>118.67176565018673</v>
      </c>
    </row>
    <row r="173" spans="1:6" ht="12.75" customHeight="1" x14ac:dyDescent="0.2">
      <c r="A173" s="53">
        <v>3224</v>
      </c>
      <c r="B173" s="85" t="s">
        <v>388</v>
      </c>
      <c r="C173" s="50" t="s">
        <v>389</v>
      </c>
      <c r="D173" s="242">
        <v>2093.83</v>
      </c>
      <c r="E173" s="242">
        <v>1389.75</v>
      </c>
      <c r="F173" s="52">
        <f t="shared" si="31"/>
        <v>66.373583337711267</v>
      </c>
    </row>
    <row r="174" spans="1:6" ht="12.75" customHeight="1" x14ac:dyDescent="0.2">
      <c r="A174" s="53">
        <v>3225</v>
      </c>
      <c r="B174" s="85" t="s">
        <v>390</v>
      </c>
      <c r="C174" s="50" t="s">
        <v>391</v>
      </c>
      <c r="D174" s="242">
        <v>198.06</v>
      </c>
      <c r="E174" s="242">
        <v>211.1</v>
      </c>
      <c r="F174" s="52">
        <f t="shared" si="31"/>
        <v>106.58386347571442</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105.14</v>
      </c>
      <c r="F176" s="52" t="str">
        <f t="shared" si="31"/>
        <v>-</v>
      </c>
    </row>
    <row r="177" spans="1:6" ht="12.75" customHeight="1" x14ac:dyDescent="0.2">
      <c r="A177" s="53">
        <v>323</v>
      </c>
      <c r="B177" s="85" t="s">
        <v>396</v>
      </c>
      <c r="C177" s="50" t="s">
        <v>397</v>
      </c>
      <c r="D177" s="51">
        <f t="shared" ref="D177:E177" si="42">SUM(D178:D186)</f>
        <v>109171.90000000001</v>
      </c>
      <c r="E177" s="51">
        <f t="shared" si="42"/>
        <v>12171.519999999999</v>
      </c>
      <c r="F177" s="52">
        <f t="shared" si="31"/>
        <v>11.148949500741489</v>
      </c>
    </row>
    <row r="178" spans="1:6" ht="12.75" customHeight="1" x14ac:dyDescent="0.2">
      <c r="A178" s="53">
        <v>3231</v>
      </c>
      <c r="B178" s="85" t="s">
        <v>398</v>
      </c>
      <c r="C178" s="50" t="s">
        <v>399</v>
      </c>
      <c r="D178" s="242">
        <v>627.02</v>
      </c>
      <c r="E178" s="242">
        <v>617.16</v>
      </c>
      <c r="F178" s="52">
        <f t="shared" si="31"/>
        <v>98.42748237695767</v>
      </c>
    </row>
    <row r="179" spans="1:6" ht="12.75" customHeight="1" x14ac:dyDescent="0.2">
      <c r="A179" s="53">
        <v>3232</v>
      </c>
      <c r="B179" s="85" t="s">
        <v>400</v>
      </c>
      <c r="C179" s="50" t="s">
        <v>401</v>
      </c>
      <c r="D179" s="242">
        <v>3310.11</v>
      </c>
      <c r="E179" s="242">
        <v>2164.16</v>
      </c>
      <c r="F179" s="52">
        <f t="shared" si="31"/>
        <v>65.380304582022958</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2087.3000000000002</v>
      </c>
      <c r="E181" s="242">
        <v>2230.4</v>
      </c>
      <c r="F181" s="52">
        <f t="shared" si="31"/>
        <v>106.85574665836248</v>
      </c>
    </row>
    <row r="182" spans="1:6" ht="12.75" customHeight="1" x14ac:dyDescent="0.2">
      <c r="A182" s="53">
        <v>3235</v>
      </c>
      <c r="B182" s="85" t="s">
        <v>406</v>
      </c>
      <c r="C182" s="50" t="s">
        <v>407</v>
      </c>
      <c r="D182" s="242">
        <v>4629.01</v>
      </c>
      <c r="E182" s="242">
        <v>4431.17</v>
      </c>
      <c r="F182" s="52">
        <f t="shared" si="31"/>
        <v>95.72608397907976</v>
      </c>
    </row>
    <row r="183" spans="1:6" ht="12.75" customHeight="1" x14ac:dyDescent="0.2">
      <c r="A183" s="53">
        <v>3236</v>
      </c>
      <c r="B183" s="85" t="s">
        <v>408</v>
      </c>
      <c r="C183" s="50" t="s">
        <v>409</v>
      </c>
      <c r="D183" s="242">
        <v>779.75</v>
      </c>
      <c r="E183" s="242"/>
      <c r="F183" s="52">
        <f t="shared" si="31"/>
        <v>0</v>
      </c>
    </row>
    <row r="184" spans="1:6" ht="12.75" customHeight="1" x14ac:dyDescent="0.2">
      <c r="A184" s="53">
        <v>3237</v>
      </c>
      <c r="B184" s="85" t="s">
        <v>410</v>
      </c>
      <c r="C184" s="50" t="s">
        <v>411</v>
      </c>
      <c r="D184" s="242">
        <v>278.72000000000003</v>
      </c>
      <c r="E184" s="242">
        <v>174.2</v>
      </c>
      <c r="F184" s="52">
        <f t="shared" si="31"/>
        <v>62.499999999999986</v>
      </c>
    </row>
    <row r="185" spans="1:6" ht="12.75" customHeight="1" x14ac:dyDescent="0.2">
      <c r="A185" s="53">
        <v>3238</v>
      </c>
      <c r="B185" s="85" t="s">
        <v>412</v>
      </c>
      <c r="C185" s="50" t="s">
        <v>413</v>
      </c>
      <c r="D185" s="242">
        <v>1289.3599999999999</v>
      </c>
      <c r="E185" s="242">
        <v>1713.62</v>
      </c>
      <c r="F185" s="52">
        <f t="shared" si="31"/>
        <v>132.90469690389031</v>
      </c>
    </row>
    <row r="186" spans="1:6" ht="12.75" customHeight="1" x14ac:dyDescent="0.2">
      <c r="A186" s="53">
        <v>3239</v>
      </c>
      <c r="B186" s="85" t="s">
        <v>414</v>
      </c>
      <c r="C186" s="50" t="s">
        <v>415</v>
      </c>
      <c r="D186" s="242">
        <v>96170.63</v>
      </c>
      <c r="E186" s="242">
        <v>840.81</v>
      </c>
      <c r="F186" s="52">
        <f t="shared" si="31"/>
        <v>0.87428979096840675</v>
      </c>
    </row>
    <row r="187" spans="1:6" ht="12.75" customHeight="1" x14ac:dyDescent="0.2">
      <c r="A187" s="53">
        <v>324</v>
      </c>
      <c r="B187" s="85" t="s">
        <v>416</v>
      </c>
      <c r="C187" s="50" t="s">
        <v>417</v>
      </c>
      <c r="D187" s="242">
        <v>29348.240000000002</v>
      </c>
      <c r="E187" s="242"/>
      <c r="F187" s="52">
        <f t="shared" si="31"/>
        <v>0</v>
      </c>
    </row>
    <row r="188" spans="1:6" ht="12.75" customHeight="1" x14ac:dyDescent="0.2">
      <c r="A188" s="53">
        <v>329</v>
      </c>
      <c r="B188" s="85" t="s">
        <v>418</v>
      </c>
      <c r="C188" s="50" t="s">
        <v>419</v>
      </c>
      <c r="D188" s="51">
        <f t="shared" ref="D188:E188" si="43">SUM(D189:D195)</f>
        <v>1733.62</v>
      </c>
      <c r="E188" s="51">
        <f t="shared" si="43"/>
        <v>3749.42</v>
      </c>
      <c r="F188" s="52">
        <f t="shared" si="31"/>
        <v>216.27692343189398</v>
      </c>
    </row>
    <row r="189" spans="1:6" ht="12.75" customHeight="1" x14ac:dyDescent="0.2">
      <c r="A189" s="53">
        <v>3291</v>
      </c>
      <c r="B189" s="232" t="s">
        <v>420</v>
      </c>
      <c r="C189" s="50" t="s">
        <v>421</v>
      </c>
      <c r="D189" s="242">
        <v>0</v>
      </c>
      <c r="E189" s="242">
        <v>544.1</v>
      </c>
      <c r="F189" s="52" t="str">
        <f t="shared" si="31"/>
        <v>-</v>
      </c>
    </row>
    <row r="190" spans="1:6" ht="12.75" customHeight="1" x14ac:dyDescent="0.2">
      <c r="A190" s="53">
        <v>3292</v>
      </c>
      <c r="B190" s="85" t="s">
        <v>422</v>
      </c>
      <c r="C190" s="50" t="s">
        <v>423</v>
      </c>
      <c r="D190" s="242">
        <v>64.819999999999993</v>
      </c>
      <c r="E190" s="242"/>
      <c r="F190" s="52">
        <f t="shared" si="31"/>
        <v>0</v>
      </c>
    </row>
    <row r="191" spans="1:6" ht="12.75" customHeight="1" x14ac:dyDescent="0.2">
      <c r="A191" s="53">
        <v>3293</v>
      </c>
      <c r="B191" s="85" t="s">
        <v>424</v>
      </c>
      <c r="C191" s="50" t="s">
        <v>425</v>
      </c>
      <c r="D191" s="242">
        <v>162.9</v>
      </c>
      <c r="E191" s="242">
        <v>417.19</v>
      </c>
      <c r="F191" s="52">
        <f t="shared" si="31"/>
        <v>256.10190300798035</v>
      </c>
    </row>
    <row r="192" spans="1:6" ht="12.75" customHeight="1" x14ac:dyDescent="0.2">
      <c r="A192" s="53">
        <v>3294</v>
      </c>
      <c r="B192" s="85" t="s">
        <v>426</v>
      </c>
      <c r="C192" s="50" t="s">
        <v>427</v>
      </c>
      <c r="D192" s="242">
        <v>33.18</v>
      </c>
      <c r="E192" s="242"/>
      <c r="F192" s="52">
        <f t="shared" si="31"/>
        <v>0</v>
      </c>
    </row>
    <row r="193" spans="1:6" ht="12.75" customHeight="1" x14ac:dyDescent="0.2">
      <c r="A193" s="53">
        <v>3295</v>
      </c>
      <c r="B193" s="85" t="s">
        <v>428</v>
      </c>
      <c r="C193" s="50" t="s">
        <v>429</v>
      </c>
      <c r="D193" s="242">
        <v>734.95</v>
      </c>
      <c r="E193" s="242">
        <v>824.43</v>
      </c>
      <c r="F193" s="52">
        <f t="shared" si="31"/>
        <v>112.17497788965234</v>
      </c>
    </row>
    <row r="194" spans="1:6" ht="12.75" customHeight="1" x14ac:dyDescent="0.2">
      <c r="A194" s="53" t="s">
        <v>430</v>
      </c>
      <c r="B194" s="85" t="s">
        <v>431</v>
      </c>
      <c r="C194" s="50" t="s">
        <v>430</v>
      </c>
      <c r="D194" s="242">
        <v>499.64</v>
      </c>
      <c r="E194" s="242"/>
      <c r="F194" s="52">
        <f t="shared" si="31"/>
        <v>0</v>
      </c>
    </row>
    <row r="195" spans="1:6" ht="12.75" customHeight="1" x14ac:dyDescent="0.2">
      <c r="A195" s="53">
        <v>3299</v>
      </c>
      <c r="B195" s="85" t="s">
        <v>432</v>
      </c>
      <c r="C195" s="50" t="s">
        <v>433</v>
      </c>
      <c r="D195" s="242">
        <v>238.13</v>
      </c>
      <c r="E195" s="242">
        <v>1963.7</v>
      </c>
      <c r="F195" s="52">
        <f t="shared" si="31"/>
        <v>824.63360349388995</v>
      </c>
    </row>
    <row r="196" spans="1:6" ht="12.75" customHeight="1" x14ac:dyDescent="0.2">
      <c r="A196" s="53">
        <v>34</v>
      </c>
      <c r="B196" s="232" t="s">
        <v>434</v>
      </c>
      <c r="C196" s="50" t="s">
        <v>435</v>
      </c>
      <c r="D196" s="51">
        <f t="shared" ref="D196:E196" si="44">D197+D202+D210</f>
        <v>440.03</v>
      </c>
      <c r="E196" s="51">
        <f t="shared" si="44"/>
        <v>0</v>
      </c>
      <c r="F196" s="52">
        <f t="shared" si="31"/>
        <v>0</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440.03</v>
      </c>
      <c r="E210" s="51">
        <f t="shared" si="47"/>
        <v>0</v>
      </c>
      <c r="F210" s="52">
        <f t="shared" si="31"/>
        <v>0</v>
      </c>
    </row>
    <row r="211" spans="1:6" ht="12.75" customHeight="1" x14ac:dyDescent="0.2">
      <c r="A211" s="53">
        <v>3431</v>
      </c>
      <c r="B211" s="232" t="s">
        <v>464</v>
      </c>
      <c r="C211" s="50" t="s">
        <v>465</v>
      </c>
      <c r="D211" s="242">
        <v>0</v>
      </c>
      <c r="E211" s="242"/>
      <c r="F211" s="52" t="str">
        <f t="shared" si="31"/>
        <v>-</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440.03</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687.08</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687.08</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687.08</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595335.49</v>
      </c>
      <c r="E289" s="51">
        <f t="shared" si="79"/>
        <v>495667.89</v>
      </c>
      <c r="F289" s="52">
        <f t="shared" si="76"/>
        <v>83.258582484306459</v>
      </c>
    </row>
    <row r="290" spans="1:6" ht="12.75" customHeight="1" x14ac:dyDescent="0.2">
      <c r="A290" s="53" t="s">
        <v>607</v>
      </c>
      <c r="B290" s="85" t="s">
        <v>618</v>
      </c>
      <c r="C290" s="50" t="s">
        <v>619</v>
      </c>
      <c r="D290" s="51">
        <f>IF(D6&gt;=D289,D6-D289,0)</f>
        <v>0</v>
      </c>
      <c r="E290" s="51">
        <f>IF(E6&gt;=E289,E6-E289,0)</f>
        <v>15155.900000000023</v>
      </c>
      <c r="F290" s="52" t="str">
        <f t="shared" si="76"/>
        <v>-</v>
      </c>
    </row>
    <row r="291" spans="1:6" ht="12.75" customHeight="1" x14ac:dyDescent="0.2">
      <c r="A291" s="53" t="s">
        <v>607</v>
      </c>
      <c r="B291" s="85" t="s">
        <v>620</v>
      </c>
      <c r="C291" s="50" t="s">
        <v>621</v>
      </c>
      <c r="D291" s="51">
        <f>IF(D289&gt;=D6,D289-D6,0)</f>
        <v>103874.88000000006</v>
      </c>
      <c r="E291" s="51">
        <f>IF(E289&gt;=E6,E289-E6,0)</f>
        <v>0</v>
      </c>
      <c r="F291" s="52">
        <f t="shared" si="76"/>
        <v>0</v>
      </c>
    </row>
    <row r="292" spans="1:6" ht="12.75" customHeight="1" x14ac:dyDescent="0.2">
      <c r="A292" s="53">
        <v>92211</v>
      </c>
      <c r="B292" s="85" t="s">
        <v>622</v>
      </c>
      <c r="C292" s="50" t="s">
        <v>623</v>
      </c>
      <c r="D292" s="242">
        <v>125558.32</v>
      </c>
      <c r="E292" s="242">
        <v>15787.88</v>
      </c>
      <c r="F292" s="52">
        <f t="shared" si="76"/>
        <v>12.574140845465276</v>
      </c>
    </row>
    <row r="293" spans="1:6" ht="12.75" customHeight="1" x14ac:dyDescent="0.2">
      <c r="A293" s="53">
        <v>92221</v>
      </c>
      <c r="B293" s="85" t="s">
        <v>624</v>
      </c>
      <c r="C293" s="50" t="s">
        <v>625</v>
      </c>
      <c r="D293" s="242">
        <v>0</v>
      </c>
      <c r="E293" s="242"/>
      <c r="F293" s="52" t="str">
        <f t="shared" si="76"/>
        <v>-</v>
      </c>
    </row>
    <row r="294" spans="1:6" ht="12.75" customHeight="1" x14ac:dyDescent="0.2">
      <c r="A294" s="53">
        <v>96</v>
      </c>
      <c r="B294" s="85" t="s">
        <v>626</v>
      </c>
      <c r="C294" s="50" t="s">
        <v>627</v>
      </c>
      <c r="D294" s="242">
        <v>335.79</v>
      </c>
      <c r="E294" s="242">
        <v>450</v>
      </c>
      <c r="F294" s="52">
        <f t="shared" si="76"/>
        <v>134.01232913428035</v>
      </c>
    </row>
    <row r="295" spans="1:6" ht="24" x14ac:dyDescent="0.2">
      <c r="A295" s="53">
        <v>9661</v>
      </c>
      <c r="B295" s="85" t="s">
        <v>628</v>
      </c>
      <c r="C295" s="50" t="s">
        <v>629</v>
      </c>
      <c r="D295" s="242">
        <v>335.79</v>
      </c>
      <c r="E295" s="242">
        <v>450</v>
      </c>
      <c r="F295" s="52">
        <f t="shared" si="76"/>
        <v>134.01232913428035</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47" t="s">
        <v>632</v>
      </c>
      <c r="B297" s="348"/>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667.38</v>
      </c>
      <c r="E350" s="51">
        <f t="shared" si="95"/>
        <v>1918.3</v>
      </c>
      <c r="F350" s="52">
        <f t="shared" si="81"/>
        <v>287.43744193712729</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667.38</v>
      </c>
      <c r="E363" s="51">
        <f t="shared" si="99"/>
        <v>1918.3</v>
      </c>
      <c r="F363" s="52">
        <f t="shared" si="81"/>
        <v>287.43744193712729</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667.38</v>
      </c>
      <c r="E369" s="51">
        <f t="shared" si="101"/>
        <v>1169.05</v>
      </c>
      <c r="F369" s="52">
        <f t="shared" si="81"/>
        <v>175.17006802721087</v>
      </c>
    </row>
    <row r="370" spans="1:6" ht="12.75" customHeight="1" x14ac:dyDescent="0.2">
      <c r="A370" s="53">
        <v>4221</v>
      </c>
      <c r="B370" s="85" t="s">
        <v>673</v>
      </c>
      <c r="C370" s="50" t="s">
        <v>765</v>
      </c>
      <c r="D370" s="242">
        <v>667.38</v>
      </c>
      <c r="E370" s="242"/>
      <c r="F370" s="52">
        <f t="shared" si="81"/>
        <v>0</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1169.05</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749.25</v>
      </c>
      <c r="F383" s="52" t="str">
        <f t="shared" si="81"/>
        <v>-</v>
      </c>
    </row>
    <row r="384" spans="1:6" ht="12.75" customHeight="1" x14ac:dyDescent="0.2">
      <c r="A384" s="53">
        <v>4241</v>
      </c>
      <c r="B384" s="85" t="s">
        <v>782</v>
      </c>
      <c r="C384" s="50" t="s">
        <v>783</v>
      </c>
      <c r="D384" s="242">
        <v>0</v>
      </c>
      <c r="E384" s="242">
        <v>749.25</v>
      </c>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667.38</v>
      </c>
      <c r="E408" s="51">
        <f t="shared" si="111"/>
        <v>1918.3</v>
      </c>
      <c r="F408" s="52">
        <f t="shared" si="81"/>
        <v>287.43744193712729</v>
      </c>
    </row>
    <row r="409" spans="1:6" ht="12.75" customHeight="1" x14ac:dyDescent="0.2">
      <c r="A409" s="53">
        <v>92212</v>
      </c>
      <c r="B409" s="85" t="s">
        <v>822</v>
      </c>
      <c r="C409" s="50" t="s">
        <v>823</v>
      </c>
      <c r="D409" s="242">
        <v>0</v>
      </c>
      <c r="E409" s="242"/>
      <c r="F409" s="52" t="str">
        <f t="shared" si="81"/>
        <v>-</v>
      </c>
    </row>
    <row r="410" spans="1:6" ht="12.75" customHeight="1" x14ac:dyDescent="0.2">
      <c r="A410" s="53">
        <v>92222</v>
      </c>
      <c r="B410" s="85" t="s">
        <v>824</v>
      </c>
      <c r="C410" s="50" t="s">
        <v>825</v>
      </c>
      <c r="D410" s="242">
        <v>0</v>
      </c>
      <c r="E410" s="242"/>
      <c r="F410" s="52" t="str">
        <f t="shared" si="81"/>
        <v>-</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491460.60999999993</v>
      </c>
      <c r="E412" s="51">
        <f>E6+E298</f>
        <v>510823.79000000004</v>
      </c>
      <c r="F412" s="52">
        <f t="shared" si="81"/>
        <v>103.93992511424264</v>
      </c>
    </row>
    <row r="413" spans="1:6" ht="12.75" customHeight="1" x14ac:dyDescent="0.2">
      <c r="A413" s="53" t="s">
        <v>607</v>
      </c>
      <c r="B413" s="85" t="s">
        <v>830</v>
      </c>
      <c r="C413" s="50" t="s">
        <v>831</v>
      </c>
      <c r="D413" s="51">
        <f t="shared" ref="D413:E413" si="112">D289+D350</f>
        <v>596002.87</v>
      </c>
      <c r="E413" s="51">
        <f t="shared" si="112"/>
        <v>497586.19</v>
      </c>
      <c r="F413" s="52">
        <f t="shared" si="81"/>
        <v>83.487213744457307</v>
      </c>
    </row>
    <row r="414" spans="1:6" ht="12.75" customHeight="1" x14ac:dyDescent="0.2">
      <c r="A414" s="53" t="s">
        <v>607</v>
      </c>
      <c r="B414" s="85" t="s">
        <v>832</v>
      </c>
      <c r="C414" s="50" t="s">
        <v>833</v>
      </c>
      <c r="D414" s="51">
        <f t="shared" ref="D414:E414" si="113">IF(D412&gt;=D413,D412-D413,0)</f>
        <v>0</v>
      </c>
      <c r="E414" s="51">
        <f t="shared" si="113"/>
        <v>13237.600000000035</v>
      </c>
      <c r="F414" s="52" t="str">
        <f t="shared" si="81"/>
        <v>-</v>
      </c>
    </row>
    <row r="415" spans="1:6" ht="12.75" customHeight="1" x14ac:dyDescent="0.2">
      <c r="A415" s="53" t="s">
        <v>607</v>
      </c>
      <c r="B415" s="85" t="s">
        <v>834</v>
      </c>
      <c r="C415" s="50" t="s">
        <v>835</v>
      </c>
      <c r="D415" s="51">
        <f t="shared" ref="D415:E415" si="114">IF(D413&gt;=D412,D413-D412,0)</f>
        <v>104542.26000000007</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125558.32</v>
      </c>
      <c r="E416" s="51">
        <f t="shared" si="115"/>
        <v>15787.88</v>
      </c>
      <c r="F416" s="52">
        <f t="shared" si="81"/>
        <v>12.574140845465276</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335.79</v>
      </c>
      <c r="E418" s="62">
        <f t="shared" si="117"/>
        <v>450</v>
      </c>
      <c r="F418" s="57">
        <f t="shared" si="81"/>
        <v>134.01232913428035</v>
      </c>
    </row>
    <row r="419" spans="1:6" s="75" customFormat="1" ht="20.100000000000001" customHeight="1" x14ac:dyDescent="0.2">
      <c r="A419" s="347" t="s">
        <v>844</v>
      </c>
      <c r="B419" s="348"/>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c r="F637" s="52" t="str">
        <f t="shared" si="119"/>
        <v>-</v>
      </c>
    </row>
    <row r="638" spans="1:6" ht="12.75" customHeight="1" x14ac:dyDescent="0.2">
      <c r="A638" s="53">
        <v>92223</v>
      </c>
      <c r="B638" s="85" t="s">
        <v>1272</v>
      </c>
      <c r="C638" s="50" t="s">
        <v>1273</v>
      </c>
      <c r="D638" s="242">
        <v>0</v>
      </c>
      <c r="E638" s="242"/>
      <c r="F638" s="52" t="str">
        <f t="shared" si="119"/>
        <v>-</v>
      </c>
    </row>
    <row r="639" spans="1:6" ht="12.75" customHeight="1" x14ac:dyDescent="0.2">
      <c r="A639" s="53" t="s">
        <v>607</v>
      </c>
      <c r="B639" s="85" t="s">
        <v>1274</v>
      </c>
      <c r="C639" s="50" t="s">
        <v>1275</v>
      </c>
      <c r="D639" s="51">
        <f t="shared" ref="D639:E639" si="180">D412+D420</f>
        <v>491460.60999999993</v>
      </c>
      <c r="E639" s="51">
        <f t="shared" si="180"/>
        <v>510823.79000000004</v>
      </c>
      <c r="F639" s="52">
        <f t="shared" si="119"/>
        <v>103.93992511424264</v>
      </c>
    </row>
    <row r="640" spans="1:6" ht="12.75" customHeight="1" x14ac:dyDescent="0.2">
      <c r="A640" s="53" t="s">
        <v>607</v>
      </c>
      <c r="B640" s="85" t="s">
        <v>1276</v>
      </c>
      <c r="C640" s="50" t="s">
        <v>1277</v>
      </c>
      <c r="D640" s="51">
        <f t="shared" ref="D640:E640" si="181">D413+D528</f>
        <v>596002.87</v>
      </c>
      <c r="E640" s="51">
        <f t="shared" si="181"/>
        <v>497586.19</v>
      </c>
      <c r="F640" s="52">
        <f t="shared" si="119"/>
        <v>83.487213744457307</v>
      </c>
    </row>
    <row r="641" spans="1:6" ht="12.75" customHeight="1" x14ac:dyDescent="0.2">
      <c r="A641" s="53" t="s">
        <v>607</v>
      </c>
      <c r="B641" s="85" t="s">
        <v>1278</v>
      </c>
      <c r="C641" s="50" t="s">
        <v>1279</v>
      </c>
      <c r="D641" s="51">
        <f t="shared" ref="D641:E641" si="182">IF(D639&gt;=D640,D639-D640,0)</f>
        <v>0</v>
      </c>
      <c r="E641" s="51">
        <f t="shared" si="182"/>
        <v>13237.600000000035</v>
      </c>
      <c r="F641" s="52" t="str">
        <f t="shared" si="119"/>
        <v>-</v>
      </c>
    </row>
    <row r="642" spans="1:6" ht="12.75" customHeight="1" x14ac:dyDescent="0.2">
      <c r="A642" s="53" t="s">
        <v>607</v>
      </c>
      <c r="B642" s="85" t="s">
        <v>1280</v>
      </c>
      <c r="C642" s="50" t="s">
        <v>1281</v>
      </c>
      <c r="D642" s="51">
        <f t="shared" ref="D642:E642" si="183">IF(D640&gt;=D639,D640-D639,0)</f>
        <v>104542.26000000007</v>
      </c>
      <c r="E642" s="51">
        <f t="shared" si="183"/>
        <v>0</v>
      </c>
      <c r="F642" s="52">
        <f t="shared" si="119"/>
        <v>0</v>
      </c>
    </row>
    <row r="643" spans="1:6" ht="24" x14ac:dyDescent="0.2">
      <c r="A643" s="60" t="s">
        <v>1282</v>
      </c>
      <c r="B643" s="85" t="s">
        <v>1283</v>
      </c>
      <c r="C643" s="61" t="s">
        <v>1282</v>
      </c>
      <c r="D643" s="51">
        <f t="shared" ref="D643:E643" si="184">IF(D416-D417+D637-D638&gt;=0,D416-D417+D637-D638,0)</f>
        <v>125558.32</v>
      </c>
      <c r="E643" s="51">
        <f t="shared" si="184"/>
        <v>15787.88</v>
      </c>
      <c r="F643" s="52">
        <f t="shared" si="119"/>
        <v>12.574140845465276</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21016.059999999939</v>
      </c>
      <c r="E645" s="51">
        <f t="shared" si="186"/>
        <v>29025.480000000032</v>
      </c>
      <c r="F645" s="52">
        <f t="shared" si="119"/>
        <v>138.11094943581296</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73296.19</v>
      </c>
      <c r="E647" s="243">
        <v>79182.78</v>
      </c>
      <c r="F647" s="57">
        <f t="shared" si="119"/>
        <v>108.03123600285363</v>
      </c>
    </row>
    <row r="648" spans="1:6" s="75" customFormat="1" ht="20.100000000000001" customHeight="1" x14ac:dyDescent="0.2">
      <c r="A648" s="347" t="s">
        <v>1292</v>
      </c>
      <c r="B648" s="348"/>
      <c r="C648" s="219"/>
      <c r="D648" s="58"/>
      <c r="E648" s="58"/>
      <c r="F648" s="59"/>
    </row>
    <row r="649" spans="1:6" ht="12.75" customHeight="1" x14ac:dyDescent="0.2">
      <c r="A649" s="53">
        <v>11</v>
      </c>
      <c r="B649" s="85" t="s">
        <v>1293</v>
      </c>
      <c r="C649" s="50" t="s">
        <v>1294</v>
      </c>
      <c r="D649" s="242">
        <v>0</v>
      </c>
      <c r="E649" s="242"/>
      <c r="F649" s="52" t="str">
        <f t="shared" ref="F649:F724" si="188">IF(D649&lt;&gt;0,IF(E649/D649&gt;=100,"&gt;&gt;100",E649/D649*100),"-")</f>
        <v>-</v>
      </c>
    </row>
    <row r="650" spans="1:6" ht="12.75" customHeight="1" x14ac:dyDescent="0.2">
      <c r="A650" s="53" t="s">
        <v>1295</v>
      </c>
      <c r="B650" s="85" t="s">
        <v>1296</v>
      </c>
      <c r="C650" s="50" t="s">
        <v>1295</v>
      </c>
      <c r="D650" s="242">
        <v>0</v>
      </c>
      <c r="E650" s="242"/>
      <c r="F650" s="52" t="str">
        <f t="shared" si="188"/>
        <v>-</v>
      </c>
    </row>
    <row r="651" spans="1:6" ht="12.75" customHeight="1" x14ac:dyDescent="0.2">
      <c r="A651" s="53" t="s">
        <v>1297</v>
      </c>
      <c r="B651" s="85" t="s">
        <v>1298</v>
      </c>
      <c r="C651" s="50" t="s">
        <v>1297</v>
      </c>
      <c r="D651" s="242">
        <v>0</v>
      </c>
      <c r="E651" s="242"/>
      <c r="F651" s="52" t="str">
        <f t="shared" si="188"/>
        <v>-</v>
      </c>
    </row>
    <row r="652" spans="1:6" ht="24" x14ac:dyDescent="0.2">
      <c r="A652" s="53">
        <v>11</v>
      </c>
      <c r="B652" s="85" t="s">
        <v>1299</v>
      </c>
      <c r="C652" s="50" t="s">
        <v>1300</v>
      </c>
      <c r="D652" s="51">
        <f t="shared" ref="D652:E652" si="189">+D649+D650-D651</f>
        <v>0</v>
      </c>
      <c r="E652" s="51">
        <f t="shared" si="189"/>
        <v>0</v>
      </c>
      <c r="F652" s="52" t="str">
        <f t="shared" si="188"/>
        <v>-</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56</v>
      </c>
      <c r="E654" s="262">
        <v>54</v>
      </c>
      <c r="F654" s="52">
        <f t="shared" si="188"/>
        <v>96.428571428571431</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41</v>
      </c>
      <c r="E656" s="262">
        <v>38</v>
      </c>
      <c r="F656" s="52">
        <f t="shared" si="188"/>
        <v>92.682926829268297</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414347.86</v>
      </c>
      <c r="E675" s="242">
        <v>442080.02</v>
      </c>
      <c r="F675" s="52">
        <f t="shared" si="188"/>
        <v>106.69296566416442</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10721.88</v>
      </c>
      <c r="E694" s="242">
        <v>15222.13</v>
      </c>
      <c r="F694" s="52">
        <f t="shared" si="188"/>
        <v>141.97258316638502</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1906.02</v>
      </c>
      <c r="F716" s="52" t="str">
        <f t="shared" si="188"/>
        <v>-</v>
      </c>
    </row>
    <row r="717" spans="1:6" ht="12.75" customHeight="1" x14ac:dyDescent="0.2">
      <c r="A717" s="53">
        <v>31215</v>
      </c>
      <c r="B717" s="85" t="s">
        <v>1412</v>
      </c>
      <c r="C717" s="50" t="s">
        <v>1413</v>
      </c>
      <c r="D717" s="242">
        <v>465.77</v>
      </c>
      <c r="E717" s="242">
        <v>467.87</v>
      </c>
      <c r="F717" s="52">
        <f t="shared" si="188"/>
        <v>100.45086630740494</v>
      </c>
    </row>
    <row r="718" spans="1:6" ht="12.75" customHeight="1" x14ac:dyDescent="0.2">
      <c r="A718" s="53">
        <v>32121</v>
      </c>
      <c r="B718" s="85" t="s">
        <v>1414</v>
      </c>
      <c r="C718" s="50" t="s">
        <v>1415</v>
      </c>
      <c r="D718" s="242">
        <v>8481.76</v>
      </c>
      <c r="E718" s="242">
        <v>10568.43</v>
      </c>
      <c r="F718" s="52">
        <f t="shared" si="188"/>
        <v>124.60185150251834</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0</v>
      </c>
      <c r="E720" s="242"/>
      <c r="F720" s="52" t="str">
        <f t="shared" si="188"/>
        <v>-</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v>544.1</v>
      </c>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3" t="s">
        <v>1943</v>
      </c>
      <c r="B983" s="344"/>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49" t="s">
        <v>31</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1967</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2266</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1292</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4" t="s">
        <v>2534</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58" t="s">
        <v>2787</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2" workbookViewId="0">
      <selection activeCell="E109" sqref="E10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2" t="s">
        <v>2858</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78710.63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499327.24</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497408.94</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455152.64000000001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41308.120000000003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948.18</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1918.3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495743.81999999995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493825.51999999996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452473.04</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41352.480000000003</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1918.3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82294.050000000047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82294.05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82294.05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2858</v>
      </c>
      <c r="B1" s="361"/>
      <c r="C1" s="361"/>
      <c r="D1" s="361"/>
      <c r="E1" s="71" t="s">
        <v>3000</v>
      </c>
      <c r="F1" s="71"/>
      <c r="G1" s="71"/>
      <c r="H1" s="71"/>
      <c r="I1" s="71"/>
      <c r="J1" s="71"/>
      <c r="K1" s="71"/>
      <c r="L1" s="71"/>
      <c r="M1" s="71"/>
      <c r="N1" s="71"/>
      <c r="O1" s="71"/>
      <c r="P1" s="71"/>
    </row>
    <row r="2" spans="1:16" ht="37.5" customHeight="1" x14ac:dyDescent="0.2">
      <c r="A2" s="366" t="s">
        <v>3001</v>
      </c>
      <c r="B2" s="361"/>
      <c r="C2" s="361"/>
      <c r="D2" s="361"/>
    </row>
    <row r="3" spans="1:16" ht="29.25" customHeight="1" x14ac:dyDescent="0.2">
      <c r="A3" s="125" t="s">
        <v>3002</v>
      </c>
      <c r="B3" s="126" t="s">
        <v>3003</v>
      </c>
      <c r="C3" s="127" t="s">
        <v>3004</v>
      </c>
      <c r="D3" s="123"/>
      <c r="E3" s="124">
        <f>E4+E14+E19+E275+E293+E296+E298</f>
        <v>0</v>
      </c>
      <c r="F3" s="124">
        <f>F4+F14+F19+F275+F293+F296+F298</f>
        <v>5</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18776</v>
      </c>
      <c r="P3" s="71"/>
    </row>
    <row r="4" spans="1:16" ht="19.5" customHeight="1" x14ac:dyDescent="0.2">
      <c r="A4" s="367" t="s">
        <v>3005</v>
      </c>
      <c r="B4" s="368"/>
      <c r="C4" s="369"/>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3018</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3019</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3020</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3021</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3022</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3023</v>
      </c>
      <c r="B19" s="364"/>
      <c r="C19" s="365"/>
      <c r="D19" s="123"/>
      <c r="E19" s="71">
        <f>SUM(E20:E273)</f>
        <v>0</v>
      </c>
      <c r="F19" s="71">
        <f>SUM(F20:F273)</f>
        <v>5</v>
      </c>
      <c r="G19" s="71"/>
      <c r="H19" s="71"/>
      <c r="I19" s="71"/>
      <c r="J19" s="71"/>
      <c r="K19" s="71"/>
      <c r="L19" s="71"/>
      <c r="M19" s="71"/>
      <c r="N19" s="71"/>
      <c r="O19" s="71"/>
      <c r="P19" s="71"/>
    </row>
    <row r="20" spans="1:16" ht="22.5" x14ac:dyDescent="0.2">
      <c r="A20" s="133">
        <v>1</v>
      </c>
      <c r="B20" s="134" t="str">
        <f>IF(E20=1,"Pogreška",IF(F20=1,"Provjera","O.K."))</f>
        <v>O.K.</v>
      </c>
      <c r="C20" s="116" t="s">
        <v>3024</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3025</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3026</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3027</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3028</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3029</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3030</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3031</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3032</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3033</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3034</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3035</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3036</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3037</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3038</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3039</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3040</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3041</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3042</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3043</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3044</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3045</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3046</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3047</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3048</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3049</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3050</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3051</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3052</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3053</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3054</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3055</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3056</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3057</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3058</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3059</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3060</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3061</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3062</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3063</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3064</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3065</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3066</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3067</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3068</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3069</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3070</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3071</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3072</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3073</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3074</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3075</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3076</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3077</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3078</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3079</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3080</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3081</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3082</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3083</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3084</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3085</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3086</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3087</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3088</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3089</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3090</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3091</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3092</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3093</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3094</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3095</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3096</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3097</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3098</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3099</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3100</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3101</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3102</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3103</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3104</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3105</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3106</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3107</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3108</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3109</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3110</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3111</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3112</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3113</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3114</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3115</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3116</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3117</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3118</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3119</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3120</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3121</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3122</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3123</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3124</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3125</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3126</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3127</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3128</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3129</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3130</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3131</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3132</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3133</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3134</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3135</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3136</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3137</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3138</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3139</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3140</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3141</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3142</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3143</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3144</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3145</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3146</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3147</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3148</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3149</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3150</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3151</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3152</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3153</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3154</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3155</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3156</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3157</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3158</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3159</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3160</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3161</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3162</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3163</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3164</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3165</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3166</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3167</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3168</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3169</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3170</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3171</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3172</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3173</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3174</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3175</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3176</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3177</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3178</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3179</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3180</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3181</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3182</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3183</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3184</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3185</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3186</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3187</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3188</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3189</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3190</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3191</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3192</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3193</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3194</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3195</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3196</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3197</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3198</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3199</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3200</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3201</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3202</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3203</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3204</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3205</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3206</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3207</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3208</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3209</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3210</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3211</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3212</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3213</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3214</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3215</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3216</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3217</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3218</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3219</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3220</v>
      </c>
      <c r="D216" s="123"/>
      <c r="E216" s="71">
        <f t="shared" si="20"/>
        <v>0</v>
      </c>
      <c r="F216" s="71">
        <f t="shared" si="21"/>
        <v>1</v>
      </c>
      <c r="G216" s="71"/>
      <c r="H216" s="71"/>
      <c r="I216" s="71"/>
      <c r="J216" s="71"/>
      <c r="K216" s="71"/>
      <c r="L216" s="71">
        <f>IF(AND('PR-RAS'!D117&gt;0,SUM('PR-RAS'!D710:'PR-RAS'!D712)=0),1,0)</f>
        <v>0</v>
      </c>
      <c r="M216" s="71">
        <f>IF(AND('PR-RAS'!E117&gt;0,SUM('PR-RAS'!E710:'PR-RAS'!E712)=0),1,0)</f>
        <v>1</v>
      </c>
      <c r="N216" s="71"/>
      <c r="O216" s="71"/>
      <c r="P216" s="71"/>
    </row>
    <row r="217" spans="1:16" ht="30" customHeight="1" x14ac:dyDescent="0.2">
      <c r="A217" s="133">
        <v>180</v>
      </c>
      <c r="B217" s="134" t="str">
        <f t="shared" si="19"/>
        <v>O.K.</v>
      </c>
      <c r="C217" s="118" t="s">
        <v>3221</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3222</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Provjera</v>
      </c>
      <c r="C219" s="118" t="s">
        <v>3223</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3224</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3225</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3226</v>
      </c>
      <c r="D222" s="123"/>
      <c r="E222" s="71">
        <f t="shared" si="20"/>
        <v>0</v>
      </c>
      <c r="F222" s="71">
        <f t="shared" si="21"/>
        <v>1</v>
      </c>
      <c r="G222" s="71"/>
      <c r="H222" s="71"/>
      <c r="I222" s="71"/>
      <c r="J222" s="71"/>
      <c r="K222" s="71"/>
      <c r="L222" s="71">
        <f>IF(AND('PR-RAS'!D190&gt;0,'PR-RAS'!D726=0),1,0)</f>
        <v>1</v>
      </c>
      <c r="M222" s="71">
        <f>IF(AND('PR-RAS'!E190&gt;0,'PR-RAS'!E726=0),1,0)</f>
        <v>0</v>
      </c>
      <c r="N222" s="71"/>
      <c r="O222" s="71"/>
      <c r="P222" s="71"/>
    </row>
    <row r="223" spans="1:16" ht="43.5" customHeight="1" x14ac:dyDescent="0.2">
      <c r="A223" s="133">
        <v>186</v>
      </c>
      <c r="B223" s="134" t="str">
        <f t="shared" si="19"/>
        <v>O.K.</v>
      </c>
      <c r="C223" s="118" t="s">
        <v>3227</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3228</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3229</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3230</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3231</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3232</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3233</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3234</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3235</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3236</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3237</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3238</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3239</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3240</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3241</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3242</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3243</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3244</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3245</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3246</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3247</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3248</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3249</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3250</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3251</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3252</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3253</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3254</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3255</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3256</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3257</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3258</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3259</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3260</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3261</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3262</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3263</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3264</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3265</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3266</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3267</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3268</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3269</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3270</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3271</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3272</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3273</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3274</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3275</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3276</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3277</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3278</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31</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3279</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3280</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3281</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3282</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3283</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3284</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3285</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3286</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3287</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3288</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3289</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3290</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3291</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3292</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3293</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3294</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3295</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36</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3278</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3296</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35</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3278</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3297</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3278</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3298</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3299</v>
      </c>
      <c r="B1" s="372"/>
      <c r="C1" s="372"/>
    </row>
    <row r="2" spans="1:17" ht="33" customHeight="1" x14ac:dyDescent="0.2">
      <c r="A2" s="373" t="s">
        <v>3300</v>
      </c>
      <c r="B2" s="374"/>
      <c r="C2" s="371"/>
      <c r="D2" s="4"/>
      <c r="E2" s="4"/>
      <c r="F2" s="4"/>
      <c r="G2" s="4"/>
      <c r="H2" s="4"/>
      <c r="I2" s="4"/>
      <c r="J2" s="4"/>
      <c r="K2" s="4"/>
      <c r="L2" s="4"/>
      <c r="M2" s="4"/>
      <c r="N2" s="4"/>
      <c r="O2" s="4"/>
      <c r="P2" s="4"/>
      <c r="Q2" s="4"/>
    </row>
    <row r="3" spans="1:17" ht="18.75" customHeight="1" x14ac:dyDescent="0.2">
      <c r="A3" s="304" t="s">
        <v>3301</v>
      </c>
      <c r="B3" s="375" t="s">
        <v>3302</v>
      </c>
      <c r="C3" s="371"/>
      <c r="D3" s="4"/>
      <c r="E3" s="4"/>
      <c r="F3" s="4"/>
      <c r="G3" s="4"/>
      <c r="H3" s="4"/>
      <c r="I3" s="4"/>
      <c r="J3" s="4"/>
      <c r="K3" s="4"/>
      <c r="L3" s="4"/>
      <c r="M3" s="4"/>
      <c r="N3" s="4"/>
      <c r="O3" s="4"/>
      <c r="P3" s="4"/>
      <c r="Q3" s="4"/>
    </row>
    <row r="4" spans="1:17" ht="37.5" hidden="1" customHeight="1" x14ac:dyDescent="0.2">
      <c r="A4" s="305" t="s">
        <v>3303</v>
      </c>
      <c r="B4" s="370" t="s">
        <v>3304</v>
      </c>
      <c r="C4" s="371"/>
      <c r="D4" s="4"/>
      <c r="E4" s="4"/>
      <c r="F4" s="4"/>
      <c r="G4" s="4"/>
      <c r="H4" s="4"/>
      <c r="I4" s="4"/>
      <c r="J4" s="4"/>
      <c r="K4" s="4"/>
      <c r="L4" s="4"/>
      <c r="M4" s="4"/>
      <c r="N4" s="4"/>
      <c r="O4" s="4"/>
      <c r="P4" s="4"/>
      <c r="Q4" s="4"/>
    </row>
    <row r="5" spans="1:17" ht="48" hidden="1" customHeight="1" x14ac:dyDescent="0.2">
      <c r="A5" s="305" t="s">
        <v>3303</v>
      </c>
      <c r="B5" s="370" t="s">
        <v>3305</v>
      </c>
      <c r="C5" s="371"/>
      <c r="D5" s="4"/>
      <c r="E5" s="4"/>
      <c r="F5" s="4"/>
      <c r="G5" s="4"/>
      <c r="H5" s="4"/>
      <c r="I5" s="4"/>
      <c r="J5" s="4"/>
      <c r="K5" s="4"/>
      <c r="L5" s="4"/>
      <c r="M5" s="4"/>
      <c r="N5" s="4"/>
      <c r="O5" s="4"/>
      <c r="P5" s="4"/>
      <c r="Q5" s="4"/>
    </row>
    <row r="6" spans="1:17" ht="59.25" hidden="1" customHeight="1" x14ac:dyDescent="0.2">
      <c r="A6" s="305" t="s">
        <v>3303</v>
      </c>
      <c r="B6" s="370" t="s">
        <v>3306</v>
      </c>
      <c r="C6" s="371"/>
      <c r="D6" s="4"/>
      <c r="E6" s="4"/>
      <c r="F6" s="4"/>
      <c r="G6" s="4"/>
      <c r="H6" s="4"/>
      <c r="I6" s="4"/>
      <c r="J6" s="4"/>
      <c r="K6" s="4"/>
      <c r="L6" s="4"/>
      <c r="M6" s="4"/>
      <c r="N6" s="4"/>
      <c r="O6" s="4"/>
      <c r="P6" s="4"/>
      <c r="Q6" s="4"/>
    </row>
    <row r="7" spans="1:17" ht="48" hidden="1" customHeight="1" x14ac:dyDescent="0.2">
      <c r="A7" s="305" t="s">
        <v>3307</v>
      </c>
      <c r="B7" s="370" t="s">
        <v>3308</v>
      </c>
      <c r="C7" s="371"/>
      <c r="D7" s="4"/>
      <c r="E7" s="4"/>
      <c r="F7" s="4"/>
      <c r="G7" s="4"/>
      <c r="H7" s="4"/>
      <c r="I7" s="4"/>
      <c r="J7" s="4"/>
      <c r="K7" s="4"/>
      <c r="L7" s="4"/>
      <c r="M7" s="4"/>
      <c r="N7" s="4"/>
      <c r="O7" s="4"/>
      <c r="P7" s="4"/>
      <c r="Q7" s="4"/>
    </row>
    <row r="8" spans="1:17" ht="41.25" hidden="1" customHeight="1" x14ac:dyDescent="0.2">
      <c r="A8" s="305" t="s">
        <v>3309</v>
      </c>
      <c r="B8" s="370" t="s">
        <v>3310</v>
      </c>
      <c r="C8" s="371"/>
      <c r="D8" s="4"/>
      <c r="E8" s="4"/>
      <c r="F8" s="4"/>
      <c r="G8" s="4"/>
      <c r="H8" s="4"/>
      <c r="I8" s="4"/>
      <c r="J8" s="4"/>
      <c r="K8" s="4"/>
      <c r="L8" s="4"/>
      <c r="M8" s="4"/>
      <c r="N8" s="4"/>
      <c r="O8" s="4"/>
      <c r="P8" s="4"/>
      <c r="Q8" s="4"/>
    </row>
    <row r="9" spans="1:17" ht="59.25" hidden="1" customHeight="1" x14ac:dyDescent="0.2">
      <c r="A9" s="305" t="s">
        <v>3311</v>
      </c>
      <c r="B9" s="370" t="s">
        <v>3312</v>
      </c>
      <c r="C9" s="371"/>
      <c r="D9" s="4"/>
      <c r="E9" s="4"/>
      <c r="F9" s="4"/>
      <c r="G9" s="4"/>
      <c r="H9" s="4"/>
      <c r="I9" s="4"/>
      <c r="J9" s="4"/>
      <c r="K9" s="4"/>
      <c r="L9" s="4"/>
      <c r="M9" s="4"/>
      <c r="N9" s="4"/>
      <c r="O9" s="4"/>
      <c r="P9" s="4"/>
      <c r="Q9" s="4"/>
    </row>
    <row r="10" spans="1:17" ht="61.5" hidden="1" customHeight="1" x14ac:dyDescent="0.2">
      <c r="A10" s="305" t="s">
        <v>3311</v>
      </c>
      <c r="B10" s="370" t="s">
        <v>3313</v>
      </c>
      <c r="C10" s="371"/>
      <c r="D10" s="4"/>
      <c r="E10" s="4"/>
      <c r="F10" s="4"/>
      <c r="G10" s="4"/>
      <c r="H10" s="4"/>
      <c r="I10" s="4"/>
      <c r="J10" s="4"/>
      <c r="K10" s="4"/>
      <c r="L10" s="4"/>
      <c r="M10" s="4"/>
      <c r="N10" s="4"/>
      <c r="O10" s="4"/>
      <c r="P10" s="4"/>
      <c r="Q10" s="4"/>
    </row>
    <row r="11" spans="1:17" ht="43.5" hidden="1" customHeight="1" x14ac:dyDescent="0.2">
      <c r="A11" s="305" t="s">
        <v>3311</v>
      </c>
      <c r="B11" s="370" t="s">
        <v>3314</v>
      </c>
      <c r="C11" s="371"/>
      <c r="D11" s="4"/>
      <c r="E11" s="4"/>
      <c r="F11" s="4"/>
      <c r="G11" s="4"/>
      <c r="H11" s="4"/>
      <c r="I11" s="4"/>
      <c r="J11" s="4"/>
      <c r="K11" s="4"/>
      <c r="L11" s="4"/>
      <c r="M11" s="4"/>
      <c r="N11" s="4"/>
      <c r="O11" s="4"/>
      <c r="P11" s="4"/>
      <c r="Q11" s="4"/>
    </row>
    <row r="12" spans="1:17" ht="27.75" hidden="1" customHeight="1" x14ac:dyDescent="0.2">
      <c r="A12" s="305" t="s">
        <v>3315</v>
      </c>
      <c r="B12" s="370" t="s">
        <v>3316</v>
      </c>
      <c r="C12" s="371"/>
      <c r="D12" s="4"/>
      <c r="E12" s="4"/>
      <c r="F12" s="4"/>
      <c r="G12" s="4"/>
      <c r="H12" s="4"/>
      <c r="I12" s="4"/>
      <c r="J12" s="4"/>
      <c r="K12" s="4"/>
      <c r="L12" s="4"/>
      <c r="M12" s="4"/>
      <c r="N12" s="4"/>
      <c r="O12" s="4"/>
      <c r="P12" s="4"/>
      <c r="Q12" s="4"/>
    </row>
    <row r="13" spans="1:17" ht="27.75" hidden="1" customHeight="1" x14ac:dyDescent="0.2">
      <c r="A13" s="305" t="s">
        <v>3317</v>
      </c>
      <c r="B13" s="370" t="s">
        <v>3318</v>
      </c>
      <c r="C13" s="371"/>
      <c r="D13" s="4"/>
      <c r="E13" s="4"/>
      <c r="F13" s="4"/>
      <c r="G13" s="4"/>
      <c r="H13" s="4"/>
      <c r="I13" s="4"/>
      <c r="J13" s="4"/>
      <c r="K13" s="4"/>
      <c r="L13" s="4"/>
      <c r="M13" s="4"/>
      <c r="N13" s="4"/>
      <c r="O13" s="4"/>
      <c r="P13" s="4"/>
      <c r="Q13" s="4"/>
    </row>
    <row r="14" spans="1:17" ht="45.75" hidden="1" customHeight="1" x14ac:dyDescent="0.2">
      <c r="A14" s="305" t="s">
        <v>3319</v>
      </c>
      <c r="B14" s="370" t="s">
        <v>3320</v>
      </c>
      <c r="C14" s="371"/>
      <c r="D14" s="4"/>
      <c r="E14" s="4"/>
      <c r="F14" s="4"/>
      <c r="G14" s="4"/>
      <c r="H14" s="4"/>
      <c r="I14" s="4"/>
      <c r="J14" s="4"/>
      <c r="K14" s="4"/>
      <c r="L14" s="4"/>
      <c r="M14" s="4"/>
      <c r="N14" s="4"/>
      <c r="O14" s="4"/>
      <c r="P14" s="4"/>
      <c r="Q14" s="4"/>
    </row>
    <row r="15" spans="1:17" ht="45.75" hidden="1" customHeight="1" x14ac:dyDescent="0.2">
      <c r="A15" s="305" t="s">
        <v>3321</v>
      </c>
      <c r="B15" s="370" t="s">
        <v>3322</v>
      </c>
      <c r="C15" s="371"/>
      <c r="D15" s="4"/>
      <c r="E15" s="4"/>
      <c r="F15" s="4"/>
      <c r="G15" s="4"/>
      <c r="H15" s="4"/>
      <c r="I15" s="4"/>
      <c r="J15" s="4"/>
      <c r="K15" s="4"/>
      <c r="L15" s="4"/>
      <c r="M15" s="4"/>
      <c r="N15" s="4"/>
      <c r="O15" s="4"/>
      <c r="P15" s="4"/>
      <c r="Q15" s="4"/>
    </row>
    <row r="16" spans="1:17" ht="51" hidden="1" customHeight="1" x14ac:dyDescent="0.2">
      <c r="A16" s="305" t="s">
        <v>3323</v>
      </c>
      <c r="B16" s="370" t="s">
        <v>3324</v>
      </c>
      <c r="C16" s="371"/>
      <c r="D16" s="4"/>
      <c r="E16" s="4"/>
      <c r="F16" s="4"/>
      <c r="G16" s="4"/>
      <c r="H16" s="4"/>
      <c r="I16" s="4"/>
      <c r="J16" s="4"/>
      <c r="K16" s="4"/>
      <c r="L16" s="4"/>
      <c r="M16" s="4"/>
      <c r="N16" s="4"/>
      <c r="O16" s="4"/>
      <c r="P16" s="4"/>
      <c r="Q16" s="4"/>
    </row>
    <row r="17" spans="1:17" ht="27.75" hidden="1" customHeight="1" x14ac:dyDescent="0.2">
      <c r="A17" s="305" t="s">
        <v>3325</v>
      </c>
      <c r="B17" s="370" t="s">
        <v>3326</v>
      </c>
      <c r="C17" s="371"/>
      <c r="D17" s="4"/>
      <c r="E17" s="4"/>
      <c r="F17" s="4"/>
      <c r="G17" s="4"/>
      <c r="H17" s="4"/>
      <c r="I17" s="4"/>
      <c r="J17" s="4"/>
      <c r="K17" s="4"/>
      <c r="L17" s="4"/>
      <c r="M17" s="4"/>
      <c r="N17" s="4"/>
      <c r="O17" s="4"/>
      <c r="P17" s="4"/>
      <c r="Q17" s="4"/>
    </row>
    <row r="18" spans="1:17" ht="27.75" hidden="1" customHeight="1" x14ac:dyDescent="0.2">
      <c r="A18" s="305" t="s">
        <v>3327</v>
      </c>
      <c r="B18" s="370" t="s">
        <v>3328</v>
      </c>
      <c r="C18" s="371"/>
      <c r="D18" s="4"/>
      <c r="E18" s="4"/>
      <c r="F18" s="4"/>
      <c r="G18" s="4"/>
      <c r="H18" s="4"/>
      <c r="I18" s="4"/>
      <c r="J18" s="4"/>
      <c r="K18" s="4"/>
      <c r="L18" s="4"/>
      <c r="M18" s="4"/>
      <c r="N18" s="4"/>
      <c r="O18" s="4"/>
      <c r="P18" s="4"/>
      <c r="Q18" s="4"/>
    </row>
    <row r="19" spans="1:17" ht="45" hidden="1" customHeight="1" x14ac:dyDescent="0.2">
      <c r="A19" s="305" t="s">
        <v>3327</v>
      </c>
      <c r="B19" s="370" t="s">
        <v>3329</v>
      </c>
      <c r="C19" s="371"/>
      <c r="D19" s="4"/>
      <c r="E19" s="4"/>
      <c r="F19" s="4"/>
      <c r="G19" s="4"/>
      <c r="H19" s="4"/>
      <c r="I19" s="4"/>
      <c r="J19" s="4"/>
      <c r="K19" s="4"/>
      <c r="L19" s="4"/>
      <c r="M19" s="4"/>
      <c r="N19" s="4"/>
      <c r="O19" s="4"/>
      <c r="P19" s="4"/>
      <c r="Q19" s="4"/>
    </row>
    <row r="20" spans="1:17" ht="45" hidden="1" customHeight="1" x14ac:dyDescent="0.2">
      <c r="A20" s="305" t="s">
        <v>3330</v>
      </c>
      <c r="B20" s="370" t="s">
        <v>3331</v>
      </c>
      <c r="C20" s="371"/>
      <c r="D20" s="4"/>
      <c r="E20" s="4"/>
      <c r="F20" s="4"/>
      <c r="G20" s="4"/>
      <c r="H20" s="4"/>
      <c r="I20" s="4"/>
      <c r="J20" s="4"/>
      <c r="K20" s="4"/>
      <c r="L20" s="4"/>
      <c r="M20" s="4"/>
      <c r="N20" s="4"/>
      <c r="O20" s="4"/>
      <c r="P20" s="4"/>
      <c r="Q20" s="4"/>
    </row>
    <row r="21" spans="1:17" ht="30" hidden="1" customHeight="1" x14ac:dyDescent="0.2">
      <c r="A21" s="305" t="s">
        <v>3332</v>
      </c>
      <c r="B21" s="370" t="s">
        <v>3333</v>
      </c>
      <c r="C21" s="371"/>
      <c r="D21" s="4"/>
      <c r="E21" s="4"/>
      <c r="F21" s="4"/>
      <c r="G21" s="4"/>
      <c r="H21" s="4"/>
      <c r="I21" s="4"/>
      <c r="J21" s="4"/>
      <c r="K21" s="4"/>
      <c r="L21" s="4"/>
      <c r="M21" s="4"/>
      <c r="N21" s="4"/>
      <c r="O21" s="4"/>
      <c r="P21" s="4"/>
      <c r="Q21" s="4"/>
    </row>
    <row r="22" spans="1:17" ht="30" hidden="1" customHeight="1" x14ac:dyDescent="0.2">
      <c r="A22" s="305" t="s">
        <v>3334</v>
      </c>
      <c r="B22" s="370" t="s">
        <v>3335</v>
      </c>
      <c r="C22" s="371"/>
      <c r="D22" s="4"/>
      <c r="E22" s="4"/>
      <c r="F22" s="4"/>
      <c r="G22" s="4"/>
      <c r="H22" s="4"/>
      <c r="I22" s="4"/>
      <c r="J22" s="4"/>
      <c r="K22" s="4"/>
      <c r="L22" s="4"/>
      <c r="M22" s="4"/>
      <c r="N22" s="4"/>
      <c r="O22" s="4"/>
      <c r="P22" s="4"/>
      <c r="Q22" s="4"/>
    </row>
    <row r="23" spans="1:17" ht="30" hidden="1" customHeight="1" x14ac:dyDescent="0.2">
      <c r="A23" s="305" t="s">
        <v>3336</v>
      </c>
      <c r="B23" s="370" t="s">
        <v>3337</v>
      </c>
      <c r="C23" s="371"/>
      <c r="D23" s="4"/>
      <c r="E23" s="4"/>
      <c r="F23" s="4"/>
      <c r="G23" s="4"/>
      <c r="H23" s="4"/>
      <c r="I23" s="4"/>
      <c r="J23" s="4"/>
      <c r="K23" s="4"/>
      <c r="L23" s="4"/>
      <c r="M23" s="4"/>
      <c r="N23" s="4"/>
      <c r="O23" s="4"/>
      <c r="P23" s="4"/>
      <c r="Q23" s="4"/>
    </row>
    <row r="24" spans="1:17" ht="30" hidden="1" customHeight="1" x14ac:dyDescent="0.2">
      <c r="A24" s="305" t="s">
        <v>3338</v>
      </c>
      <c r="B24" s="370" t="s">
        <v>3339</v>
      </c>
      <c r="C24" s="371"/>
      <c r="D24" s="4"/>
      <c r="E24" s="4"/>
      <c r="F24" s="4"/>
      <c r="G24" s="4"/>
      <c r="H24" s="4"/>
      <c r="I24" s="4"/>
      <c r="J24" s="4"/>
      <c r="K24" s="4"/>
      <c r="L24" s="4"/>
      <c r="M24" s="4"/>
      <c r="N24" s="4"/>
      <c r="O24" s="4"/>
      <c r="P24" s="4"/>
      <c r="Q24" s="4"/>
    </row>
    <row r="25" spans="1:17" ht="30" hidden="1" customHeight="1" x14ac:dyDescent="0.2">
      <c r="A25" s="305" t="s">
        <v>3340</v>
      </c>
      <c r="B25" s="370" t="s">
        <v>3341</v>
      </c>
      <c r="C25" s="371"/>
      <c r="D25" s="4"/>
      <c r="E25" s="4"/>
      <c r="F25" s="4"/>
      <c r="G25" s="4"/>
      <c r="H25" s="4"/>
      <c r="I25" s="4"/>
      <c r="J25" s="4"/>
      <c r="K25" s="4"/>
      <c r="L25" s="4"/>
      <c r="M25" s="4"/>
      <c r="N25" s="4"/>
      <c r="O25" s="4"/>
      <c r="P25" s="4"/>
      <c r="Q25" s="4"/>
    </row>
    <row r="26" spans="1:17" ht="30" hidden="1" customHeight="1" x14ac:dyDescent="0.2">
      <c r="A26" s="305" t="s">
        <v>3342</v>
      </c>
      <c r="B26" s="370" t="s">
        <v>3343</v>
      </c>
      <c r="C26" s="371"/>
      <c r="D26" s="4"/>
      <c r="E26" s="4"/>
      <c r="F26" s="4"/>
      <c r="G26" s="4"/>
      <c r="H26" s="4"/>
      <c r="I26" s="4"/>
      <c r="J26" s="4"/>
      <c r="K26" s="4"/>
      <c r="L26" s="4"/>
      <c r="M26" s="4"/>
      <c r="N26" s="4"/>
      <c r="O26" s="4"/>
      <c r="P26" s="4"/>
      <c r="Q26" s="4"/>
    </row>
    <row r="27" spans="1:17" ht="70.5" hidden="1" customHeight="1" x14ac:dyDescent="0.2">
      <c r="A27" s="305" t="s">
        <v>3344</v>
      </c>
      <c r="B27" s="370" t="s">
        <v>3345</v>
      </c>
      <c r="C27" s="371"/>
      <c r="D27" s="4"/>
      <c r="E27" s="4"/>
      <c r="F27" s="4"/>
      <c r="G27" s="4"/>
      <c r="H27" s="4"/>
      <c r="I27" s="4"/>
      <c r="J27" s="4"/>
      <c r="K27" s="4"/>
      <c r="L27" s="4"/>
      <c r="M27" s="4"/>
      <c r="N27" s="4"/>
      <c r="O27" s="4"/>
      <c r="P27" s="4"/>
      <c r="Q27" s="4"/>
    </row>
    <row r="28" spans="1:17" ht="48" hidden="1" customHeight="1" x14ac:dyDescent="0.2">
      <c r="A28" s="305" t="s">
        <v>3346</v>
      </c>
      <c r="B28" s="370" t="s">
        <v>3347</v>
      </c>
      <c r="C28" s="371"/>
      <c r="D28" s="4"/>
      <c r="E28" s="4"/>
      <c r="F28" s="4"/>
      <c r="G28" s="4"/>
      <c r="H28" s="4"/>
      <c r="I28" s="4"/>
      <c r="J28" s="4"/>
      <c r="K28" s="4"/>
      <c r="L28" s="4"/>
      <c r="M28" s="4"/>
      <c r="N28" s="4"/>
      <c r="O28" s="4"/>
      <c r="P28" s="4"/>
      <c r="Q28" s="4"/>
    </row>
    <row r="29" spans="1:17" ht="100.5" hidden="1" customHeight="1" x14ac:dyDescent="0.2">
      <c r="A29" s="305" t="s">
        <v>3348</v>
      </c>
      <c r="B29" s="370" t="s">
        <v>3349</v>
      </c>
      <c r="C29" s="371"/>
      <c r="D29" s="4"/>
      <c r="E29" s="4"/>
      <c r="F29" s="4"/>
      <c r="G29" s="4"/>
      <c r="H29" s="4"/>
      <c r="I29" s="4"/>
      <c r="J29" s="4"/>
      <c r="K29" s="4"/>
      <c r="L29" s="4"/>
      <c r="M29" s="4"/>
      <c r="N29" s="4"/>
      <c r="O29" s="4"/>
      <c r="P29" s="4"/>
      <c r="Q29" s="4"/>
    </row>
    <row r="30" spans="1:17" ht="45" hidden="1" customHeight="1" x14ac:dyDescent="0.2">
      <c r="A30" s="305" t="s">
        <v>3350</v>
      </c>
      <c r="B30" s="370" t="s">
        <v>3351</v>
      </c>
      <c r="C30" s="371"/>
      <c r="D30" s="4"/>
      <c r="E30" s="4"/>
      <c r="F30" s="4"/>
      <c r="G30" s="4"/>
      <c r="H30" s="4"/>
      <c r="I30" s="4"/>
      <c r="J30" s="4"/>
      <c r="K30" s="4"/>
      <c r="L30" s="4"/>
      <c r="M30" s="4"/>
      <c r="N30" s="4"/>
      <c r="O30" s="4"/>
      <c r="P30" s="4"/>
      <c r="Q30" s="4"/>
    </row>
    <row r="31" spans="1:17" ht="45" hidden="1" customHeight="1" x14ac:dyDescent="0.2">
      <c r="A31" s="305" t="s">
        <v>3352</v>
      </c>
      <c r="B31" s="370" t="s">
        <v>3353</v>
      </c>
      <c r="C31" s="371"/>
      <c r="D31" s="4"/>
      <c r="E31" s="4"/>
      <c r="F31" s="4"/>
      <c r="G31" s="4"/>
      <c r="H31" s="4"/>
      <c r="I31" s="4"/>
      <c r="J31" s="4"/>
      <c r="K31" s="4"/>
      <c r="L31" s="4"/>
      <c r="M31" s="4"/>
      <c r="N31" s="4"/>
      <c r="O31" s="4"/>
      <c r="P31" s="4"/>
      <c r="Q31" s="4"/>
    </row>
    <row r="32" spans="1:17" ht="45" hidden="1" customHeight="1" x14ac:dyDescent="0.2">
      <c r="A32" s="305" t="s">
        <v>3354</v>
      </c>
      <c r="B32" s="370" t="s">
        <v>3355</v>
      </c>
      <c r="C32" s="371"/>
      <c r="D32" s="4"/>
      <c r="E32" s="4"/>
      <c r="F32" s="4"/>
      <c r="G32" s="4"/>
      <c r="H32" s="4"/>
      <c r="I32" s="4"/>
      <c r="J32" s="4"/>
      <c r="K32" s="4"/>
      <c r="L32" s="4"/>
      <c r="M32" s="4"/>
      <c r="N32" s="4"/>
      <c r="O32" s="4"/>
      <c r="P32" s="4"/>
      <c r="Q32" s="4"/>
    </row>
    <row r="33" spans="1:17" ht="72" hidden="1" customHeight="1" x14ac:dyDescent="0.2">
      <c r="A33" s="305" t="s">
        <v>3356</v>
      </c>
      <c r="B33" s="370" t="s">
        <v>3357</v>
      </c>
      <c r="C33" s="371"/>
      <c r="D33" s="4"/>
      <c r="E33" s="4"/>
      <c r="F33" s="4"/>
      <c r="G33" s="4"/>
      <c r="H33" s="4"/>
      <c r="I33" s="4"/>
      <c r="J33" s="4"/>
      <c r="K33" s="4"/>
      <c r="L33" s="4"/>
      <c r="M33" s="4"/>
      <c r="N33" s="4"/>
      <c r="O33" s="4"/>
      <c r="P33" s="4"/>
      <c r="Q33" s="4"/>
    </row>
    <row r="34" spans="1:17" ht="79.5" hidden="1" customHeight="1" x14ac:dyDescent="0.2">
      <c r="A34" s="305" t="s">
        <v>3358</v>
      </c>
      <c r="B34" s="370" t="s">
        <v>3359</v>
      </c>
      <c r="C34" s="371"/>
      <c r="D34" s="4"/>
      <c r="E34" s="4"/>
      <c r="F34" s="4"/>
      <c r="G34" s="4"/>
      <c r="H34" s="4"/>
      <c r="I34" s="4"/>
      <c r="J34" s="4"/>
      <c r="K34" s="4"/>
      <c r="L34" s="4"/>
      <c r="M34" s="4"/>
      <c r="N34" s="4"/>
      <c r="O34" s="4"/>
      <c r="P34" s="4"/>
      <c r="Q34" s="4"/>
    </row>
    <row r="35" spans="1:17" ht="70.5" hidden="1" customHeight="1" x14ac:dyDescent="0.2">
      <c r="A35" s="305" t="s">
        <v>3360</v>
      </c>
      <c r="B35" s="370" t="s">
        <v>3361</v>
      </c>
      <c r="C35" s="371"/>
      <c r="D35" s="4"/>
      <c r="E35" s="4"/>
      <c r="F35" s="4"/>
      <c r="G35" s="4"/>
      <c r="H35" s="4"/>
      <c r="I35" s="4"/>
      <c r="J35" s="4"/>
      <c r="K35" s="4"/>
      <c r="L35" s="4"/>
      <c r="M35" s="4"/>
      <c r="N35" s="4"/>
      <c r="O35" s="4"/>
      <c r="P35" s="4"/>
      <c r="Q35" s="4"/>
    </row>
    <row r="36" spans="1:17" ht="45.75" hidden="1" customHeight="1" x14ac:dyDescent="0.2">
      <c r="A36" s="305" t="s">
        <v>3362</v>
      </c>
      <c r="B36" s="370" t="s">
        <v>3363</v>
      </c>
      <c r="C36" s="371"/>
      <c r="D36" s="4"/>
      <c r="E36" s="4"/>
      <c r="F36" s="4"/>
      <c r="G36" s="4"/>
      <c r="H36" s="4"/>
      <c r="I36" s="4"/>
      <c r="J36" s="4"/>
      <c r="K36" s="4"/>
      <c r="L36" s="4"/>
      <c r="M36" s="4"/>
      <c r="N36" s="4"/>
      <c r="O36" s="4"/>
      <c r="P36" s="4"/>
      <c r="Q36" s="4"/>
    </row>
    <row r="37" spans="1:17" ht="54.75" hidden="1" customHeight="1" x14ac:dyDescent="0.2">
      <c r="A37" s="305" t="s">
        <v>3364</v>
      </c>
      <c r="B37" s="370" t="s">
        <v>3365</v>
      </c>
      <c r="C37" s="371"/>
      <c r="D37" s="4"/>
      <c r="E37" s="4"/>
      <c r="F37" s="4"/>
      <c r="G37" s="4"/>
      <c r="H37" s="4"/>
      <c r="I37" s="4"/>
      <c r="J37" s="4"/>
      <c r="K37" s="4"/>
      <c r="L37" s="4"/>
      <c r="M37" s="4"/>
      <c r="N37" s="4"/>
      <c r="O37" s="4"/>
      <c r="P37" s="4"/>
      <c r="Q37" s="4"/>
    </row>
    <row r="38" spans="1:17" ht="37.5" hidden="1" customHeight="1" x14ac:dyDescent="0.2">
      <c r="A38" s="305" t="s">
        <v>3366</v>
      </c>
      <c r="B38" s="370" t="s">
        <v>3367</v>
      </c>
      <c r="C38" s="371"/>
      <c r="D38" s="4"/>
      <c r="E38" s="4"/>
      <c r="F38" s="4"/>
      <c r="G38" s="4"/>
      <c r="H38" s="4"/>
      <c r="I38" s="4"/>
      <c r="J38" s="4"/>
      <c r="K38" s="4"/>
      <c r="L38" s="4"/>
      <c r="M38" s="4"/>
      <c r="N38" s="4"/>
      <c r="O38" s="4"/>
      <c r="P38" s="4"/>
      <c r="Q38" s="4"/>
    </row>
    <row r="39" spans="1:17" ht="61.5" hidden="1" customHeight="1" x14ac:dyDescent="0.2">
      <c r="A39" s="305" t="s">
        <v>3368</v>
      </c>
      <c r="B39" s="370" t="s">
        <v>3369</v>
      </c>
      <c r="C39" s="371"/>
      <c r="D39" s="4"/>
      <c r="E39" s="4"/>
      <c r="F39" s="4"/>
      <c r="G39" s="4"/>
      <c r="H39" s="4"/>
      <c r="I39" s="4"/>
      <c r="J39" s="4"/>
      <c r="K39" s="4"/>
      <c r="L39" s="4"/>
      <c r="M39" s="4"/>
      <c r="N39" s="4"/>
      <c r="O39" s="4"/>
      <c r="P39" s="4"/>
      <c r="Q39" s="4"/>
    </row>
    <row r="40" spans="1:17" ht="53.25" hidden="1" customHeight="1" x14ac:dyDescent="0.2">
      <c r="A40" s="305" t="s">
        <v>3370</v>
      </c>
      <c r="B40" s="370" t="s">
        <v>3371</v>
      </c>
      <c r="C40" s="371"/>
      <c r="D40" s="4"/>
      <c r="E40" s="4"/>
      <c r="F40" s="4"/>
      <c r="G40" s="4"/>
      <c r="H40" s="4"/>
      <c r="I40" s="4"/>
      <c r="J40" s="4"/>
      <c r="K40" s="4"/>
      <c r="L40" s="4"/>
      <c r="M40" s="4"/>
      <c r="N40" s="4"/>
      <c r="O40" s="4"/>
      <c r="P40" s="4"/>
      <c r="Q40" s="4"/>
    </row>
    <row r="41" spans="1:17" ht="73.5" hidden="1" customHeight="1" x14ac:dyDescent="0.2">
      <c r="A41" s="305" t="s">
        <v>3372</v>
      </c>
      <c r="B41" s="370" t="s">
        <v>3373</v>
      </c>
      <c r="C41" s="371"/>
      <c r="D41" s="4"/>
      <c r="E41" s="4"/>
      <c r="F41" s="4"/>
      <c r="G41" s="4"/>
      <c r="H41" s="4"/>
      <c r="I41" s="4"/>
      <c r="J41" s="4"/>
      <c r="K41" s="4"/>
      <c r="L41" s="4"/>
      <c r="M41" s="4"/>
      <c r="N41" s="4"/>
      <c r="O41" s="4"/>
      <c r="P41" s="4"/>
      <c r="Q41" s="4"/>
    </row>
    <row r="42" spans="1:17" ht="57.75" hidden="1" customHeight="1" x14ac:dyDescent="0.2">
      <c r="A42" s="305" t="s">
        <v>3374</v>
      </c>
      <c r="B42" s="370" t="s">
        <v>3375</v>
      </c>
      <c r="C42" s="371"/>
      <c r="D42" s="4"/>
      <c r="E42" s="4"/>
      <c r="F42" s="4"/>
      <c r="G42" s="4"/>
      <c r="H42" s="4"/>
      <c r="I42" s="4"/>
      <c r="J42" s="4"/>
      <c r="K42" s="4"/>
      <c r="L42" s="4"/>
      <c r="M42" s="4"/>
      <c r="N42" s="4"/>
      <c r="O42" s="4"/>
      <c r="P42" s="4"/>
      <c r="Q42" s="4"/>
    </row>
    <row r="43" spans="1:17" ht="84" hidden="1" customHeight="1" x14ac:dyDescent="0.2">
      <c r="A43" s="305" t="s">
        <v>3376</v>
      </c>
      <c r="B43" s="370" t="s">
        <v>3377</v>
      </c>
      <c r="C43" s="371"/>
      <c r="D43" s="4"/>
      <c r="E43" s="4"/>
      <c r="F43" s="4"/>
      <c r="G43" s="4"/>
      <c r="H43" s="4"/>
      <c r="I43" s="4"/>
      <c r="J43" s="4"/>
      <c r="K43" s="4"/>
      <c r="L43" s="4"/>
      <c r="M43" s="4"/>
      <c r="N43" s="4"/>
      <c r="O43" s="4"/>
      <c r="P43" s="4"/>
      <c r="Q43" s="4"/>
    </row>
    <row r="44" spans="1:17" ht="48" hidden="1" customHeight="1" x14ac:dyDescent="0.2">
      <c r="A44" s="305" t="s">
        <v>3378</v>
      </c>
      <c r="B44" s="370" t="s">
        <v>3379</v>
      </c>
      <c r="C44" s="371"/>
      <c r="D44" s="4"/>
      <c r="E44" s="4"/>
      <c r="F44" s="4"/>
      <c r="G44" s="4"/>
      <c r="H44" s="4"/>
      <c r="I44" s="4"/>
      <c r="J44" s="4"/>
      <c r="K44" s="4"/>
      <c r="L44" s="4"/>
      <c r="M44" s="4"/>
      <c r="N44" s="4"/>
      <c r="O44" s="4"/>
      <c r="P44" s="4"/>
      <c r="Q44" s="4"/>
    </row>
    <row r="45" spans="1:17" ht="57" hidden="1" customHeight="1" x14ac:dyDescent="0.2">
      <c r="A45" s="305" t="s">
        <v>3380</v>
      </c>
      <c r="B45" s="370" t="s">
        <v>3381</v>
      </c>
      <c r="C45" s="371"/>
      <c r="D45" s="4"/>
      <c r="E45" s="4"/>
      <c r="F45" s="4"/>
      <c r="G45" s="4"/>
      <c r="H45" s="4"/>
      <c r="I45" s="4"/>
      <c r="J45" s="4"/>
      <c r="K45" s="4"/>
      <c r="L45" s="4"/>
      <c r="M45" s="4"/>
      <c r="N45" s="4"/>
      <c r="O45" s="4"/>
      <c r="P45" s="4"/>
      <c r="Q45" s="4"/>
    </row>
    <row r="46" spans="1:17" ht="73.5" hidden="1" customHeight="1" x14ac:dyDescent="0.2">
      <c r="A46" s="305" t="s">
        <v>3382</v>
      </c>
      <c r="B46" s="379" t="s">
        <v>3383</v>
      </c>
      <c r="C46" s="371"/>
      <c r="D46" s="41"/>
      <c r="E46" s="4"/>
      <c r="F46" s="4"/>
      <c r="G46" s="4"/>
      <c r="H46" s="4"/>
      <c r="I46" s="4"/>
      <c r="J46" s="4"/>
      <c r="K46" s="4"/>
      <c r="L46" s="4"/>
      <c r="M46" s="4"/>
      <c r="N46" s="4"/>
      <c r="O46" s="4"/>
      <c r="P46" s="4"/>
      <c r="Q46" s="4"/>
    </row>
    <row r="47" spans="1:17" ht="66" hidden="1" customHeight="1" x14ac:dyDescent="0.2">
      <c r="A47" s="46" t="s">
        <v>3384</v>
      </c>
      <c r="B47" s="380" t="s">
        <v>3385</v>
      </c>
      <c r="C47" s="380"/>
      <c r="D47" s="4"/>
      <c r="E47" s="4"/>
      <c r="F47" s="4"/>
      <c r="G47" s="4"/>
      <c r="H47" s="4"/>
      <c r="I47" s="4"/>
      <c r="J47" s="4"/>
      <c r="K47" s="4"/>
      <c r="L47" s="4"/>
      <c r="M47" s="4"/>
      <c r="N47" s="4"/>
      <c r="O47" s="4"/>
      <c r="P47" s="4"/>
      <c r="Q47" s="4"/>
    </row>
    <row r="48" spans="1:17" ht="123.75" customHeight="1" x14ac:dyDescent="0.2">
      <c r="A48" s="267" t="s">
        <v>3386</v>
      </c>
      <c r="B48" s="378" t="s">
        <v>3387</v>
      </c>
      <c r="C48" s="377"/>
      <c r="D48" s="4"/>
      <c r="E48" s="4"/>
      <c r="F48" s="4"/>
      <c r="G48" s="4"/>
      <c r="H48" s="4"/>
      <c r="I48" s="4"/>
      <c r="J48" s="4"/>
      <c r="K48" s="4"/>
      <c r="L48" s="4"/>
      <c r="M48" s="4"/>
      <c r="N48" s="4"/>
      <c r="O48" s="4"/>
      <c r="P48" s="4"/>
      <c r="Q48" s="4"/>
    </row>
    <row r="49" spans="1:17" ht="34.5" customHeight="1" x14ac:dyDescent="0.2">
      <c r="A49" s="267" t="s">
        <v>3388</v>
      </c>
      <c r="B49" s="376" t="s">
        <v>3389</v>
      </c>
      <c r="C49" s="377"/>
      <c r="D49" s="4"/>
      <c r="E49" s="4"/>
      <c r="F49" s="4"/>
      <c r="G49" s="4"/>
      <c r="H49" s="4"/>
      <c r="I49" s="4"/>
      <c r="J49" s="4"/>
      <c r="K49" s="4"/>
      <c r="L49" s="4"/>
      <c r="M49" s="4"/>
      <c r="N49" s="4"/>
      <c r="O49" s="4"/>
      <c r="P49" s="4"/>
      <c r="Q49" s="4"/>
    </row>
    <row r="50" spans="1:17" ht="34.5" customHeight="1" x14ac:dyDescent="0.2">
      <c r="A50" s="267" t="s">
        <v>3390</v>
      </c>
      <c r="B50" s="376" t="s">
        <v>3391</v>
      </c>
      <c r="C50" s="377"/>
      <c r="D50" s="4"/>
      <c r="E50" s="4"/>
      <c r="F50" s="4"/>
      <c r="G50" s="4"/>
      <c r="H50" s="4"/>
      <c r="I50" s="4"/>
      <c r="J50" s="4"/>
      <c r="K50" s="4"/>
      <c r="L50" s="4"/>
      <c r="M50" s="4"/>
      <c r="N50" s="4"/>
      <c r="O50" s="4"/>
      <c r="P50" s="4"/>
      <c r="Q50" s="4"/>
    </row>
    <row r="51" spans="1:17" ht="31.5" customHeight="1" x14ac:dyDescent="0.2">
      <c r="A51" s="306" t="s">
        <v>3392</v>
      </c>
      <c r="B51" s="370" t="s">
        <v>3393</v>
      </c>
      <c r="C51" s="371"/>
      <c r="D51" s="4"/>
      <c r="E51" s="4"/>
      <c r="F51" s="4"/>
      <c r="G51" s="4"/>
      <c r="H51" s="4"/>
      <c r="I51" s="4"/>
      <c r="J51" s="4"/>
      <c r="K51" s="4"/>
      <c r="L51" s="4"/>
      <c r="M51" s="4"/>
      <c r="N51" s="4"/>
      <c r="O51" s="4"/>
      <c r="P51" s="4"/>
      <c r="Q51" s="4"/>
    </row>
    <row r="52" spans="1:17" ht="31.5" customHeight="1" x14ac:dyDescent="0.2">
      <c r="A52" s="306" t="s">
        <v>3394</v>
      </c>
      <c r="B52" s="370" t="s">
        <v>3395</v>
      </c>
      <c r="C52" s="371"/>
      <c r="D52" s="4"/>
      <c r="E52" s="4"/>
      <c r="F52" s="4"/>
      <c r="G52" s="4"/>
      <c r="H52" s="4"/>
      <c r="I52" s="4"/>
      <c r="J52" s="4"/>
      <c r="K52" s="4"/>
      <c r="L52" s="4"/>
      <c r="M52" s="4"/>
      <c r="N52" s="4"/>
      <c r="O52" s="4"/>
      <c r="P52" s="4"/>
      <c r="Q52" s="4"/>
    </row>
    <row r="53" spans="1:17" ht="31.5" customHeight="1" x14ac:dyDescent="0.2">
      <c r="A53" s="306" t="s">
        <v>3396</v>
      </c>
      <c r="B53" s="370" t="s">
        <v>3397</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cp:lastModifiedBy>
  <cp:lastPrinted>2023-07-06T11:05:06Z</cp:lastPrinted>
  <dcterms:created xsi:type="dcterms:W3CDTF">2022-04-01T05:14:30Z</dcterms:created>
  <dcterms:modified xsi:type="dcterms:W3CDTF">2023-07-06T11:24:14Z</dcterms:modified>
</cp:coreProperties>
</file>