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d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F290" i="9"/>
  <c r="B290" i="9"/>
  <c r="F289" i="9"/>
  <c r="H288" i="9"/>
  <c r="G288" i="9"/>
  <c r="F288" i="9"/>
  <c r="E288" i="9"/>
  <c r="B288" i="9"/>
  <c r="F287" i="9"/>
  <c r="F286" i="9"/>
  <c r="H285" i="9"/>
  <c r="G285" i="9"/>
  <c r="F285" i="9"/>
  <c r="H284" i="9"/>
  <c r="G284" i="9"/>
  <c r="F284" i="9"/>
  <c r="H283" i="9"/>
  <c r="G283" i="9"/>
  <c r="F283" i="9"/>
  <c r="F282" i="9"/>
  <c r="H281" i="9"/>
  <c r="G281" i="9"/>
  <c r="F281" i="9"/>
  <c r="E281" i="9"/>
  <c r="B281" i="9"/>
  <c r="H280" i="9"/>
  <c r="G280" i="9"/>
  <c r="F280" i="9"/>
  <c r="H279" i="9"/>
  <c r="G279" i="9"/>
  <c r="F279" i="9"/>
  <c r="F278" i="9"/>
  <c r="F277" i="9"/>
  <c r="F276" i="9"/>
  <c r="L274" i="9"/>
  <c r="F274" i="9" s="1"/>
  <c r="H274" i="9"/>
  <c r="I273" i="9"/>
  <c r="H273" i="9"/>
  <c r="E273" i="9" s="1"/>
  <c r="B273" i="9" s="1"/>
  <c r="F273" i="9"/>
  <c r="E272" i="9"/>
  <c r="M271" i="9"/>
  <c r="L271" i="9"/>
  <c r="F271" i="9" s="1"/>
  <c r="E271" i="9"/>
  <c r="M270" i="9"/>
  <c r="L270" i="9"/>
  <c r="F270" i="9" s="1"/>
  <c r="E270" i="9"/>
  <c r="B270" i="9"/>
  <c r="M269" i="9"/>
  <c r="L269" i="9"/>
  <c r="F269" i="9" s="1"/>
  <c r="B269" i="9" s="1"/>
  <c r="E269" i="9"/>
  <c r="M268" i="9"/>
  <c r="L268" i="9"/>
  <c r="F268" i="9"/>
  <c r="E268" i="9"/>
  <c r="B268" i="9"/>
  <c r="M267" i="9"/>
  <c r="L267" i="9"/>
  <c r="F267" i="9"/>
  <c r="E267" i="9"/>
  <c r="B267" i="9"/>
  <c r="M266" i="9"/>
  <c r="L266" i="9"/>
  <c r="F266" i="9"/>
  <c r="B266" i="9" s="1"/>
  <c r="E266" i="9"/>
  <c r="M265" i="9"/>
  <c r="L265" i="9"/>
  <c r="F265" i="9"/>
  <c r="E265" i="9"/>
  <c r="B265" i="9" s="1"/>
  <c r="M264" i="9"/>
  <c r="F264" i="9" s="1"/>
  <c r="L264" i="9"/>
  <c r="E264" i="9"/>
  <c r="B264" i="9" s="1"/>
  <c r="M263" i="9"/>
  <c r="L263" i="9"/>
  <c r="F263" i="9" s="1"/>
  <c r="E263" i="9"/>
  <c r="B263" i="9" s="1"/>
  <c r="M262" i="9"/>
  <c r="L262" i="9"/>
  <c r="F262" i="9" s="1"/>
  <c r="E262" i="9"/>
  <c r="B262" i="9"/>
  <c r="M261" i="9"/>
  <c r="L261" i="9"/>
  <c r="F261" i="9" s="1"/>
  <c r="B261" i="9" s="1"/>
  <c r="E261" i="9"/>
  <c r="M260" i="9"/>
  <c r="L260" i="9"/>
  <c r="F260" i="9"/>
  <c r="E260" i="9"/>
  <c r="B260" i="9"/>
  <c r="M259" i="9"/>
  <c r="L259" i="9"/>
  <c r="F259" i="9"/>
  <c r="E259" i="9"/>
  <c r="B259" i="9"/>
  <c r="M258" i="9"/>
  <c r="L258" i="9"/>
  <c r="F258" i="9"/>
  <c r="B258" i="9" s="1"/>
  <c r="E258" i="9"/>
  <c r="M257" i="9"/>
  <c r="L257" i="9"/>
  <c r="F257" i="9"/>
  <c r="E257" i="9"/>
  <c r="B257" i="9" s="1"/>
  <c r="M256" i="9"/>
  <c r="F256" i="9" s="1"/>
  <c r="L256" i="9"/>
  <c r="E256" i="9"/>
  <c r="B256" i="9" s="1"/>
  <c r="M255" i="9"/>
  <c r="L255" i="9"/>
  <c r="F255" i="9" s="1"/>
  <c r="E255" i="9"/>
  <c r="M254" i="9"/>
  <c r="L254" i="9"/>
  <c r="F254" i="9" s="1"/>
  <c r="E254" i="9"/>
  <c r="B254" i="9"/>
  <c r="M253" i="9"/>
  <c r="L253" i="9"/>
  <c r="F253" i="9" s="1"/>
  <c r="B253" i="9" s="1"/>
  <c r="E253" i="9"/>
  <c r="M252" i="9"/>
  <c r="L252" i="9"/>
  <c r="F252" i="9"/>
  <c r="E252" i="9"/>
  <c r="B252" i="9"/>
  <c r="M251" i="9"/>
  <c r="L251" i="9"/>
  <c r="F251" i="9"/>
  <c r="E251" i="9"/>
  <c r="B251" i="9"/>
  <c r="M250" i="9"/>
  <c r="L250" i="9"/>
  <c r="F250" i="9"/>
  <c r="B250" i="9" s="1"/>
  <c r="E250" i="9"/>
  <c r="M249" i="9"/>
  <c r="L249" i="9"/>
  <c r="F249" i="9"/>
  <c r="E249" i="9"/>
  <c r="B249" i="9" s="1"/>
  <c r="M248" i="9"/>
  <c r="F248" i="9" s="1"/>
  <c r="L248" i="9"/>
  <c r="E248" i="9"/>
  <c r="B248" i="9" s="1"/>
  <c r="M247" i="9"/>
  <c r="L247" i="9"/>
  <c r="F247" i="9" s="1"/>
  <c r="E247" i="9"/>
  <c r="B247" i="9" s="1"/>
  <c r="M246" i="9"/>
  <c r="L246" i="9"/>
  <c r="F246" i="9" s="1"/>
  <c r="B246" i="9" s="1"/>
  <c r="E246" i="9"/>
  <c r="M245" i="9"/>
  <c r="L245" i="9"/>
  <c r="F245" i="9" s="1"/>
  <c r="B245" i="9" s="1"/>
  <c r="E245" i="9"/>
  <c r="M244" i="9"/>
  <c r="L244" i="9"/>
  <c r="F244" i="9"/>
  <c r="B244" i="9" s="1"/>
  <c r="E244" i="9"/>
  <c r="M243" i="9"/>
  <c r="L243" i="9"/>
  <c r="F243" i="9"/>
  <c r="E243" i="9"/>
  <c r="B243" i="9"/>
  <c r="M242" i="9"/>
  <c r="F242" i="9" s="1"/>
  <c r="B242" i="9" s="1"/>
  <c r="L242" i="9"/>
  <c r="E242" i="9"/>
  <c r="M241" i="9"/>
  <c r="L241" i="9"/>
  <c r="F241" i="9"/>
  <c r="E241" i="9"/>
  <c r="B241" i="9" s="1"/>
  <c r="M240" i="9"/>
  <c r="F240" i="9" s="1"/>
  <c r="L240" i="9"/>
  <c r="E240" i="9"/>
  <c r="M239" i="9"/>
  <c r="L239" i="9"/>
  <c r="F239" i="9" s="1"/>
  <c r="E239" i="9"/>
  <c r="B239" i="9" s="1"/>
  <c r="M238" i="9"/>
  <c r="L238" i="9"/>
  <c r="F238" i="9" s="1"/>
  <c r="B238" i="9" s="1"/>
  <c r="E238" i="9"/>
  <c r="M237" i="9"/>
  <c r="L237" i="9"/>
  <c r="F237" i="9" s="1"/>
  <c r="B237" i="9" s="1"/>
  <c r="E237" i="9"/>
  <c r="M236" i="9"/>
  <c r="L236" i="9"/>
  <c r="F236" i="9"/>
  <c r="B236" i="9" s="1"/>
  <c r="E236" i="9"/>
  <c r="M235" i="9"/>
  <c r="L235" i="9"/>
  <c r="F235" i="9"/>
  <c r="E235" i="9"/>
  <c r="B235" i="9"/>
  <c r="M234" i="9"/>
  <c r="F234" i="9" s="1"/>
  <c r="B234" i="9" s="1"/>
  <c r="L234" i="9"/>
  <c r="E234" i="9"/>
  <c r="M233" i="9"/>
  <c r="L233" i="9"/>
  <c r="F233" i="9"/>
  <c r="E233" i="9"/>
  <c r="B233" i="9" s="1"/>
  <c r="M232" i="9"/>
  <c r="F232" i="9" s="1"/>
  <c r="L232" i="9"/>
  <c r="E232" i="9"/>
  <c r="M231" i="9"/>
  <c r="L231" i="9"/>
  <c r="F231" i="9" s="1"/>
  <c r="E231" i="9"/>
  <c r="B231" i="9" s="1"/>
  <c r="M230" i="9"/>
  <c r="L230" i="9"/>
  <c r="F230" i="9" s="1"/>
  <c r="B230" i="9" s="1"/>
  <c r="E230" i="9"/>
  <c r="M229" i="9"/>
  <c r="L229" i="9"/>
  <c r="F229" i="9" s="1"/>
  <c r="B229" i="9" s="1"/>
  <c r="E229" i="9"/>
  <c r="M228" i="9"/>
  <c r="L228" i="9"/>
  <c r="F228" i="9"/>
  <c r="B228" i="9" s="1"/>
  <c r="E228" i="9"/>
  <c r="M227" i="9"/>
  <c r="L227" i="9"/>
  <c r="F227" i="9"/>
  <c r="E227" i="9"/>
  <c r="B227" i="9"/>
  <c r="M226" i="9"/>
  <c r="F226" i="9" s="1"/>
  <c r="B226" i="9" s="1"/>
  <c r="L226" i="9"/>
  <c r="E226" i="9"/>
  <c r="H225" i="9"/>
  <c r="G225" i="9"/>
  <c r="F225" i="9"/>
  <c r="E225" i="9"/>
  <c r="B225" i="9" s="1"/>
  <c r="M224" i="9"/>
  <c r="F224" i="9" s="1"/>
  <c r="L224" i="9"/>
  <c r="E224" i="9"/>
  <c r="M223" i="9"/>
  <c r="L223" i="9"/>
  <c r="F223" i="9" s="1"/>
  <c r="E223" i="9"/>
  <c r="B223" i="9" s="1"/>
  <c r="M222" i="9"/>
  <c r="L222" i="9"/>
  <c r="F222" i="9" s="1"/>
  <c r="B222" i="9" s="1"/>
  <c r="E222" i="9"/>
  <c r="M221" i="9"/>
  <c r="L221" i="9"/>
  <c r="F221" i="9" s="1"/>
  <c r="B221" i="9" s="1"/>
  <c r="E221" i="9"/>
  <c r="M220" i="9"/>
  <c r="L220" i="9"/>
  <c r="F220" i="9" s="1"/>
  <c r="B220" i="9" s="1"/>
  <c r="E220" i="9"/>
  <c r="M219" i="9"/>
  <c r="L219" i="9"/>
  <c r="F219" i="9" s="1"/>
  <c r="B219" i="9" s="1"/>
  <c r="E219" i="9"/>
  <c r="M218" i="9"/>
  <c r="L218" i="9"/>
  <c r="E218" i="9"/>
  <c r="M217" i="9"/>
  <c r="L217" i="9"/>
  <c r="F217" i="9" s="1"/>
  <c r="E217" i="9"/>
  <c r="M216" i="9"/>
  <c r="L216" i="9"/>
  <c r="F216" i="9" s="1"/>
  <c r="E216" i="9"/>
  <c r="M215" i="9"/>
  <c r="L215" i="9"/>
  <c r="F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F157" i="9"/>
  <c r="E157" i="9"/>
  <c r="B157" i="9"/>
  <c r="H156" i="9"/>
  <c r="G156" i="9"/>
  <c r="E156" i="9" s="1"/>
  <c r="B156" i="9" s="1"/>
  <c r="F156" i="9"/>
  <c r="H155" i="9"/>
  <c r="G155" i="9"/>
  <c r="E155" i="9" s="1"/>
  <c r="F155" i="9"/>
  <c r="B155" i="9"/>
  <c r="H154" i="9"/>
  <c r="G154" i="9"/>
  <c r="E154" i="9" s="1"/>
  <c r="B154" i="9" s="1"/>
  <c r="F154" i="9"/>
  <c r="H153" i="9"/>
  <c r="E153" i="9" s="1"/>
  <c r="G153" i="9"/>
  <c r="F153" i="9"/>
  <c r="H152" i="9"/>
  <c r="G152" i="9"/>
  <c r="F152" i="9"/>
  <c r="E152" i="9"/>
  <c r="B152" i="9" s="1"/>
  <c r="H151" i="9"/>
  <c r="E151" i="9" s="1"/>
  <c r="B151" i="9" s="1"/>
  <c r="G151" i="9"/>
  <c r="F151" i="9"/>
  <c r="H150" i="9"/>
  <c r="G150" i="9"/>
  <c r="E150" i="9" s="1"/>
  <c r="B150" i="9" s="1"/>
  <c r="F150" i="9"/>
  <c r="H149" i="9"/>
  <c r="G149" i="9"/>
  <c r="F149" i="9"/>
  <c r="E149" i="9"/>
  <c r="B149" i="9"/>
  <c r="H148" i="9"/>
  <c r="G148" i="9"/>
  <c r="E148" i="9" s="1"/>
  <c r="B148" i="9" s="1"/>
  <c r="F148" i="9"/>
  <c r="H147" i="9"/>
  <c r="G147" i="9"/>
  <c r="E147" i="9" s="1"/>
  <c r="F147" i="9"/>
  <c r="B147" i="9"/>
  <c r="H146" i="9"/>
  <c r="G146" i="9"/>
  <c r="E146" i="9" s="1"/>
  <c r="B146" i="9" s="1"/>
  <c r="F146" i="9"/>
  <c r="H145" i="9"/>
  <c r="E145" i="9" s="1"/>
  <c r="G145" i="9"/>
  <c r="F145" i="9"/>
  <c r="H144" i="9"/>
  <c r="G144" i="9"/>
  <c r="F144" i="9"/>
  <c r="E144" i="9"/>
  <c r="B144" i="9" s="1"/>
  <c r="H143" i="9"/>
  <c r="E143" i="9" s="1"/>
  <c r="B143" i="9" s="1"/>
  <c r="G143" i="9"/>
  <c r="F143" i="9"/>
  <c r="F142" i="9"/>
  <c r="H141" i="9"/>
  <c r="E141" i="9" s="1"/>
  <c r="G141" i="9"/>
  <c r="F141" i="9"/>
  <c r="H140" i="9"/>
  <c r="G140" i="9"/>
  <c r="F140" i="9"/>
  <c r="E140" i="9"/>
  <c r="B140" i="9" s="1"/>
  <c r="H139" i="9"/>
  <c r="E139" i="9" s="1"/>
  <c r="B139" i="9" s="1"/>
  <c r="G139" i="9"/>
  <c r="F139" i="9"/>
  <c r="H138" i="9"/>
  <c r="G138" i="9"/>
  <c r="E138" i="9" s="1"/>
  <c r="B138" i="9" s="1"/>
  <c r="F138" i="9"/>
  <c r="H137" i="9"/>
  <c r="G137" i="9"/>
  <c r="F137" i="9"/>
  <c r="E137" i="9"/>
  <c r="B137" i="9"/>
  <c r="H136" i="9"/>
  <c r="G136" i="9"/>
  <c r="E136" i="9" s="1"/>
  <c r="B136" i="9" s="1"/>
  <c r="F136" i="9"/>
  <c r="H135" i="9"/>
  <c r="G135" i="9"/>
  <c r="E135" i="9" s="1"/>
  <c r="F135" i="9"/>
  <c r="B135" i="9"/>
  <c r="H134" i="9"/>
  <c r="G134" i="9"/>
  <c r="E134" i="9" s="1"/>
  <c r="B134" i="9" s="1"/>
  <c r="F134" i="9"/>
  <c r="H133" i="9"/>
  <c r="E133" i="9" s="1"/>
  <c r="G133" i="9"/>
  <c r="F133" i="9"/>
  <c r="H132" i="9"/>
  <c r="G132" i="9"/>
  <c r="F132" i="9"/>
  <c r="E132" i="9"/>
  <c r="B132" i="9" s="1"/>
  <c r="H131" i="9"/>
  <c r="E131" i="9" s="1"/>
  <c r="B131" i="9" s="1"/>
  <c r="G131" i="9"/>
  <c r="F131" i="9"/>
  <c r="H130" i="9"/>
  <c r="G130" i="9"/>
  <c r="F130" i="9"/>
  <c r="E130" i="9"/>
  <c r="B130" i="9" s="1"/>
  <c r="H129" i="9"/>
  <c r="G129" i="9"/>
  <c r="F129" i="9"/>
  <c r="E129" i="9"/>
  <c r="B129" i="9"/>
  <c r="H128" i="9"/>
  <c r="G128" i="9"/>
  <c r="E128" i="9" s="1"/>
  <c r="B128" i="9" s="1"/>
  <c r="F128" i="9"/>
  <c r="H127" i="9"/>
  <c r="G127" i="9"/>
  <c r="E127" i="9" s="1"/>
  <c r="B127" i="9" s="1"/>
  <c r="F127" i="9"/>
  <c r="H126" i="9"/>
  <c r="G126" i="9"/>
  <c r="E126" i="9" s="1"/>
  <c r="B126" i="9" s="1"/>
  <c r="F126" i="9"/>
  <c r="H125" i="9"/>
  <c r="E125" i="9" s="1"/>
  <c r="B125" i="9" s="1"/>
  <c r="G125" i="9"/>
  <c r="F125" i="9"/>
  <c r="H124" i="9"/>
  <c r="G124" i="9"/>
  <c r="F124" i="9"/>
  <c r="E124" i="9"/>
  <c r="B124" i="9" s="1"/>
  <c r="H123" i="9"/>
  <c r="E123" i="9" s="1"/>
  <c r="B123" i="9" s="1"/>
  <c r="G123" i="9"/>
  <c r="F123" i="9"/>
  <c r="H122" i="9"/>
  <c r="G122" i="9"/>
  <c r="F122" i="9"/>
  <c r="E122" i="9"/>
  <c r="B122" i="9" s="1"/>
  <c r="H121" i="9"/>
  <c r="G121" i="9"/>
  <c r="F121" i="9"/>
  <c r="E121" i="9"/>
  <c r="B121" i="9"/>
  <c r="H120" i="9"/>
  <c r="G120" i="9"/>
  <c r="E120" i="9" s="1"/>
  <c r="B120" i="9" s="1"/>
  <c r="F120" i="9"/>
  <c r="H119" i="9"/>
  <c r="G119" i="9"/>
  <c r="E119" i="9" s="1"/>
  <c r="F119" i="9"/>
  <c r="H118" i="9"/>
  <c r="G118" i="9"/>
  <c r="E118" i="9" s="1"/>
  <c r="B118" i="9" s="1"/>
  <c r="F118" i="9"/>
  <c r="H117" i="9"/>
  <c r="G117" i="9"/>
  <c r="E117" i="9" s="1"/>
  <c r="F117" i="9"/>
  <c r="H116" i="9"/>
  <c r="G116" i="9"/>
  <c r="F116" i="9"/>
  <c r="E116" i="9"/>
  <c r="B116" i="9" s="1"/>
  <c r="H115" i="9"/>
  <c r="E115" i="9" s="1"/>
  <c r="B115" i="9" s="1"/>
  <c r="G115" i="9"/>
  <c r="F115" i="9"/>
  <c r="H114" i="9"/>
  <c r="G114" i="9"/>
  <c r="F114" i="9"/>
  <c r="E114" i="9"/>
  <c r="B114" i="9" s="1"/>
  <c r="H113" i="9"/>
  <c r="G113" i="9"/>
  <c r="F113" i="9"/>
  <c r="E113" i="9"/>
  <c r="B113" i="9"/>
  <c r="H112" i="9"/>
  <c r="G112" i="9"/>
  <c r="E112" i="9" s="1"/>
  <c r="B112" i="9" s="1"/>
  <c r="F112" i="9"/>
  <c r="H111" i="9"/>
  <c r="G111" i="9"/>
  <c r="E111" i="9" s="1"/>
  <c r="F111" i="9"/>
  <c r="B111" i="9"/>
  <c r="H110" i="9"/>
  <c r="G110" i="9"/>
  <c r="E110" i="9" s="1"/>
  <c r="B110" i="9" s="1"/>
  <c r="F110" i="9"/>
  <c r="H109" i="9"/>
  <c r="E109" i="9" s="1"/>
  <c r="B109" i="9" s="1"/>
  <c r="G109" i="9"/>
  <c r="F109" i="9"/>
  <c r="H108" i="9"/>
  <c r="G108" i="9"/>
  <c r="F108" i="9"/>
  <c r="E108" i="9"/>
  <c r="B108" i="9" s="1"/>
  <c r="H107" i="9"/>
  <c r="E107" i="9" s="1"/>
  <c r="B107" i="9" s="1"/>
  <c r="G107" i="9"/>
  <c r="F107" i="9"/>
  <c r="H106" i="9"/>
  <c r="G106" i="9"/>
  <c r="F106" i="9"/>
  <c r="E106" i="9"/>
  <c r="B106" i="9" s="1"/>
  <c r="H105" i="9"/>
  <c r="G105" i="9"/>
  <c r="F105" i="9"/>
  <c r="E105" i="9"/>
  <c r="B105" i="9" s="1"/>
  <c r="H104" i="9"/>
  <c r="G104" i="9"/>
  <c r="E104" i="9" s="1"/>
  <c r="B104" i="9" s="1"/>
  <c r="F104" i="9"/>
  <c r="H103" i="9"/>
  <c r="G103" i="9"/>
  <c r="E103" i="9" s="1"/>
  <c r="F103" i="9"/>
  <c r="H102" i="9"/>
  <c r="G102" i="9"/>
  <c r="E102" i="9" s="1"/>
  <c r="F102" i="9"/>
  <c r="B102" i="9"/>
  <c r="H101" i="9"/>
  <c r="G101" i="9"/>
  <c r="F101" i="9"/>
  <c r="H100" i="9"/>
  <c r="G100" i="9"/>
  <c r="F100" i="9"/>
  <c r="E100" i="9"/>
  <c r="B100" i="9" s="1"/>
  <c r="H99" i="9"/>
  <c r="E99" i="9" s="1"/>
  <c r="B99" i="9" s="1"/>
  <c r="G99" i="9"/>
  <c r="F99" i="9"/>
  <c r="H98" i="9"/>
  <c r="E98" i="9" s="1"/>
  <c r="B98" i="9" s="1"/>
  <c r="G98" i="9"/>
  <c r="F98" i="9"/>
  <c r="H97" i="9"/>
  <c r="G97" i="9"/>
  <c r="F97" i="9"/>
  <c r="E97" i="9"/>
  <c r="B97" i="9"/>
  <c r="H96" i="9"/>
  <c r="G96" i="9"/>
  <c r="E96" i="9" s="1"/>
  <c r="B96" i="9" s="1"/>
  <c r="F96" i="9"/>
  <c r="H95" i="9"/>
  <c r="G95" i="9"/>
  <c r="E95" i="9" s="1"/>
  <c r="F95" i="9"/>
  <c r="H94" i="9"/>
  <c r="G94" i="9"/>
  <c r="E94" i="9" s="1"/>
  <c r="F94" i="9"/>
  <c r="B94" i="9"/>
  <c r="H93" i="9"/>
  <c r="E93" i="9" s="1"/>
  <c r="G93" i="9"/>
  <c r="F93" i="9"/>
  <c r="H92" i="9"/>
  <c r="G92" i="9"/>
  <c r="F92" i="9"/>
  <c r="E92" i="9"/>
  <c r="H91" i="9"/>
  <c r="E91" i="9" s="1"/>
  <c r="B91" i="9" s="1"/>
  <c r="G91" i="9"/>
  <c r="F91" i="9"/>
  <c r="H90" i="9"/>
  <c r="G90" i="9"/>
  <c r="E90" i="9" s="1"/>
  <c r="B90" i="9" s="1"/>
  <c r="F90" i="9"/>
  <c r="H89" i="9"/>
  <c r="G89" i="9"/>
  <c r="F89" i="9"/>
  <c r="E89" i="9"/>
  <c r="B89" i="9"/>
  <c r="H88" i="9"/>
  <c r="G88" i="9"/>
  <c r="E88" i="9" s="1"/>
  <c r="B88" i="9" s="1"/>
  <c r="F88" i="9"/>
  <c r="H87" i="9"/>
  <c r="G87" i="9"/>
  <c r="E87" i="9" s="1"/>
  <c r="F87" i="9"/>
  <c r="B87" i="9"/>
  <c r="H86" i="9"/>
  <c r="G86" i="9"/>
  <c r="E86" i="9" s="1"/>
  <c r="B86" i="9" s="1"/>
  <c r="F86" i="9"/>
  <c r="H85" i="9"/>
  <c r="E85" i="9" s="1"/>
  <c r="G85" i="9"/>
  <c r="F85" i="9"/>
  <c r="H84" i="9"/>
  <c r="G84" i="9"/>
  <c r="F84" i="9"/>
  <c r="E84" i="9"/>
  <c r="B84" i="9" s="1"/>
  <c r="H83" i="9"/>
  <c r="E83" i="9" s="1"/>
  <c r="B83" i="9" s="1"/>
  <c r="G83" i="9"/>
  <c r="F83" i="9"/>
  <c r="H82" i="9"/>
  <c r="G82" i="9"/>
  <c r="E82" i="9" s="1"/>
  <c r="B82" i="9" s="1"/>
  <c r="F82" i="9"/>
  <c r="H81" i="9"/>
  <c r="G81" i="9"/>
  <c r="F81" i="9"/>
  <c r="E81" i="9"/>
  <c r="B81" i="9"/>
  <c r="H80" i="9"/>
  <c r="G80" i="9"/>
  <c r="E80" i="9" s="1"/>
  <c r="B80" i="9" s="1"/>
  <c r="F80" i="9"/>
  <c r="H79" i="9"/>
  <c r="G79" i="9"/>
  <c r="E79" i="9" s="1"/>
  <c r="F79" i="9"/>
  <c r="B79" i="9"/>
  <c r="H78" i="9"/>
  <c r="G78" i="9"/>
  <c r="E78" i="9" s="1"/>
  <c r="B78" i="9" s="1"/>
  <c r="F78" i="9"/>
  <c r="H77" i="9"/>
  <c r="E77" i="9" s="1"/>
  <c r="B77" i="9" s="1"/>
  <c r="G77" i="9"/>
  <c r="F77" i="9"/>
  <c r="H76" i="9"/>
  <c r="G76" i="9"/>
  <c r="F76" i="9"/>
  <c r="E76" i="9"/>
  <c r="B76" i="9" s="1"/>
  <c r="H75" i="9"/>
  <c r="E75" i="9" s="1"/>
  <c r="B75" i="9" s="1"/>
  <c r="G75" i="9"/>
  <c r="F75" i="9"/>
  <c r="H74" i="9"/>
  <c r="G74" i="9"/>
  <c r="F74" i="9"/>
  <c r="E74" i="9"/>
  <c r="B74" i="9" s="1"/>
  <c r="H73" i="9"/>
  <c r="G73" i="9"/>
  <c r="F73" i="9"/>
  <c r="E73" i="9"/>
  <c r="B73" i="9" s="1"/>
  <c r="H72" i="9"/>
  <c r="G72" i="9"/>
  <c r="E72" i="9" s="1"/>
  <c r="B72" i="9" s="1"/>
  <c r="F72" i="9"/>
  <c r="H71" i="9"/>
  <c r="G71" i="9"/>
  <c r="E71" i="9" s="1"/>
  <c r="F71" i="9"/>
  <c r="H70" i="9"/>
  <c r="G70" i="9"/>
  <c r="E70" i="9" s="1"/>
  <c r="F70" i="9"/>
  <c r="B70" i="9"/>
  <c r="H69" i="9"/>
  <c r="E69" i="9" s="1"/>
  <c r="B69" i="9" s="1"/>
  <c r="G69" i="9"/>
  <c r="F69" i="9"/>
  <c r="H68" i="9"/>
  <c r="G68" i="9"/>
  <c r="F68" i="9"/>
  <c r="E68" i="9"/>
  <c r="B68" i="9" s="1"/>
  <c r="H67" i="9"/>
  <c r="E67" i="9" s="1"/>
  <c r="B67" i="9" s="1"/>
  <c r="G67" i="9"/>
  <c r="F67" i="9"/>
  <c r="H66" i="9"/>
  <c r="E66" i="9" s="1"/>
  <c r="B66" i="9" s="1"/>
  <c r="G66" i="9"/>
  <c r="F66" i="9"/>
  <c r="H65" i="9"/>
  <c r="G65" i="9"/>
  <c r="F65" i="9"/>
  <c r="E65" i="9"/>
  <c r="B65" i="9"/>
  <c r="H64" i="9"/>
  <c r="G64" i="9"/>
  <c r="E64" i="9" s="1"/>
  <c r="B64" i="9" s="1"/>
  <c r="F64" i="9"/>
  <c r="H63" i="9"/>
  <c r="G63" i="9"/>
  <c r="E63" i="9" s="1"/>
  <c r="F63" i="9"/>
  <c r="H62" i="9"/>
  <c r="G62" i="9"/>
  <c r="E62" i="9" s="1"/>
  <c r="F62" i="9"/>
  <c r="B62" i="9"/>
  <c r="H61" i="9"/>
  <c r="E61" i="9" s="1"/>
  <c r="G61" i="9"/>
  <c r="F61" i="9"/>
  <c r="H60" i="9"/>
  <c r="G60" i="9"/>
  <c r="F60" i="9"/>
  <c r="E60" i="9"/>
  <c r="H59" i="9"/>
  <c r="G59" i="9"/>
  <c r="E59" i="9" s="1"/>
  <c r="B59" i="9" s="1"/>
  <c r="F59" i="9"/>
  <c r="H58" i="9"/>
  <c r="G58" i="9"/>
  <c r="E58" i="9" s="1"/>
  <c r="B58" i="9" s="1"/>
  <c r="F58" i="9"/>
  <c r="H57" i="9"/>
  <c r="G57" i="9"/>
  <c r="F57" i="9"/>
  <c r="E57" i="9"/>
  <c r="B57" i="9"/>
  <c r="H56" i="9"/>
  <c r="G56" i="9"/>
  <c r="E56" i="9" s="1"/>
  <c r="B56" i="9" s="1"/>
  <c r="F56" i="9"/>
  <c r="H55" i="9"/>
  <c r="G55" i="9"/>
  <c r="E55" i="9" s="1"/>
  <c r="F55" i="9"/>
  <c r="B55" i="9"/>
  <c r="H54" i="9"/>
  <c r="G54" i="9"/>
  <c r="E54" i="9" s="1"/>
  <c r="B54" i="9" s="1"/>
  <c r="F54" i="9"/>
  <c r="H53" i="9"/>
  <c r="E53" i="9" s="1"/>
  <c r="G53" i="9"/>
  <c r="F53" i="9"/>
  <c r="H52" i="9"/>
  <c r="G52" i="9"/>
  <c r="F52" i="9"/>
  <c r="E52" i="9"/>
  <c r="B52" i="9" s="1"/>
  <c r="H51" i="9"/>
  <c r="G51" i="9"/>
  <c r="E51" i="9" s="1"/>
  <c r="B51" i="9" s="1"/>
  <c r="F51" i="9"/>
  <c r="H50" i="9"/>
  <c r="G50" i="9"/>
  <c r="E50" i="9" s="1"/>
  <c r="B50" i="9" s="1"/>
  <c r="F50" i="9"/>
  <c r="H49" i="9"/>
  <c r="G49" i="9"/>
  <c r="F49" i="9"/>
  <c r="E49" i="9"/>
  <c r="B49" i="9"/>
  <c r="H48" i="9"/>
  <c r="G48" i="9"/>
  <c r="E48" i="9" s="1"/>
  <c r="B48" i="9" s="1"/>
  <c r="F48" i="9"/>
  <c r="H47" i="9"/>
  <c r="G47" i="9"/>
  <c r="E47" i="9" s="1"/>
  <c r="F47" i="9"/>
  <c r="B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G41" i="9"/>
  <c r="E41" i="9" s="1"/>
  <c r="B41" i="9" s="1"/>
  <c r="F41" i="9"/>
  <c r="H40" i="9"/>
  <c r="G40" i="9"/>
  <c r="E40" i="9" s="1"/>
  <c r="B40" i="9" s="1"/>
  <c r="F40" i="9"/>
  <c r="H39" i="9"/>
  <c r="G39" i="9"/>
  <c r="E39" i="9" s="1"/>
  <c r="B39" i="9" s="1"/>
  <c r="F39" i="9"/>
  <c r="H38" i="9"/>
  <c r="G38" i="9"/>
  <c r="E38" i="9" s="1"/>
  <c r="F38" i="9"/>
  <c r="B38" i="9"/>
  <c r="H37" i="9"/>
  <c r="E37" i="9" s="1"/>
  <c r="B37" i="9" s="1"/>
  <c r="G37" i="9"/>
  <c r="F37" i="9"/>
  <c r="H36" i="9"/>
  <c r="G36" i="9"/>
  <c r="F36" i="9"/>
  <c r="E36" i="9"/>
  <c r="B36" i="9" s="1"/>
  <c r="H35" i="9"/>
  <c r="G35" i="9"/>
  <c r="E35" i="9" s="1"/>
  <c r="B35" i="9" s="1"/>
  <c r="F35" i="9"/>
  <c r="H34" i="9"/>
  <c r="E34" i="9" s="1"/>
  <c r="B34" i="9" s="1"/>
  <c r="G34" i="9"/>
  <c r="F34" i="9"/>
  <c r="H33" i="9"/>
  <c r="G33" i="9"/>
  <c r="F33" i="9"/>
  <c r="E33" i="9"/>
  <c r="B33" i="9"/>
  <c r="H32" i="9"/>
  <c r="G32" i="9"/>
  <c r="E32" i="9" s="1"/>
  <c r="B32" i="9" s="1"/>
  <c r="F32" i="9"/>
  <c r="H31" i="9"/>
  <c r="G31" i="9"/>
  <c r="E31" i="9" s="1"/>
  <c r="B31" i="9" s="1"/>
  <c r="F31" i="9"/>
  <c r="H30" i="9"/>
  <c r="G30" i="9"/>
  <c r="E30" i="9" s="1"/>
  <c r="B30" i="9" s="1"/>
  <c r="F30" i="9"/>
  <c r="H29" i="9"/>
  <c r="G29" i="9"/>
  <c r="F29" i="9"/>
  <c r="H28" i="9"/>
  <c r="G28" i="9"/>
  <c r="F28" i="9"/>
  <c r="E28" i="9"/>
  <c r="B28" i="9" s="1"/>
  <c r="H27" i="9"/>
  <c r="G27" i="9"/>
  <c r="E27" i="9" s="1"/>
  <c r="B27" i="9" s="1"/>
  <c r="F27" i="9"/>
  <c r="H26" i="9"/>
  <c r="G26" i="9"/>
  <c r="F26" i="9"/>
  <c r="H25" i="9"/>
  <c r="G25" i="9"/>
  <c r="F25" i="9"/>
  <c r="E25" i="9"/>
  <c r="B25" i="9"/>
  <c r="H24" i="9"/>
  <c r="G24" i="9"/>
  <c r="E24" i="9" s="1"/>
  <c r="B24" i="9" s="1"/>
  <c r="F24" i="9"/>
  <c r="H23" i="9"/>
  <c r="G23" i="9"/>
  <c r="E23" i="9" s="1"/>
  <c r="F23" i="9"/>
  <c r="B23" i="9"/>
  <c r="H22" i="9"/>
  <c r="G22" i="9"/>
  <c r="F22" i="9"/>
  <c r="H21" i="9"/>
  <c r="E21" i="9" s="1"/>
  <c r="G21" i="9"/>
  <c r="F21" i="9"/>
  <c r="F20" i="9"/>
  <c r="F4" i="9"/>
  <c r="O3" i="9"/>
  <c r="G274" i="9" s="1"/>
  <c r="I3" i="9"/>
  <c r="H3" i="9"/>
  <c r="G3" i="9"/>
  <c r="D101" i="8"/>
  <c r="D95" i="8"/>
  <c r="D90" i="8"/>
  <c r="D85" i="8"/>
  <c r="D80" i="8"/>
  <c r="C1555" i="1" s="1"/>
  <c r="H1555" i="1" s="1"/>
  <c r="D75" i="8"/>
  <c r="D70" i="8"/>
  <c r="D65" i="8"/>
  <c r="D60" i="8"/>
  <c r="D55" i="8"/>
  <c r="D50" i="8"/>
  <c r="D44" i="8"/>
  <c r="D36" i="8"/>
  <c r="D26" i="8"/>
  <c r="D24" i="8" s="1"/>
  <c r="D18" i="8"/>
  <c r="D8" i="8"/>
  <c r="D6" i="8" s="1"/>
  <c r="C1481" i="1" s="1"/>
  <c r="H1481" i="1" s="1"/>
  <c r="E44" i="7"/>
  <c r="D44" i="7"/>
  <c r="C1475" i="1" s="1"/>
  <c r="E39" i="7"/>
  <c r="E38" i="7" s="1"/>
  <c r="I31" i="3" s="1"/>
  <c r="D39" i="7"/>
  <c r="E30" i="7"/>
  <c r="D30" i="7"/>
  <c r="E23" i="7"/>
  <c r="E22" i="7" s="1"/>
  <c r="I30" i="3" s="1"/>
  <c r="D23" i="7"/>
  <c r="C1454" i="1" s="1"/>
  <c r="D22" i="7"/>
  <c r="E7" i="7"/>
  <c r="E6" i="7" s="1"/>
  <c r="D1437" i="1" s="1"/>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412" i="1" s="1"/>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D1216" i="1" s="1"/>
  <c r="D239" i="5"/>
  <c r="C1216" i="1"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E190" i="5"/>
  <c r="H291" i="9" s="1"/>
  <c r="D190" i="5"/>
  <c r="G291" i="9" s="1"/>
  <c r="E291" i="9" s="1"/>
  <c r="B291" i="9" s="1"/>
  <c r="F189" i="5"/>
  <c r="F188" i="5"/>
  <c r="F187" i="5"/>
  <c r="F186" i="5"/>
  <c r="F185" i="5"/>
  <c r="F184" i="5"/>
  <c r="F183" i="5"/>
  <c r="F182" i="5"/>
  <c r="F181" i="5"/>
  <c r="E180" i="5"/>
  <c r="E177" i="5" s="1"/>
  <c r="H289"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C1124" i="1" s="1"/>
  <c r="H1124" i="1" s="1"/>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C1013" i="1" s="1"/>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E484" i="4"/>
  <c r="D478" i="1" s="1"/>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D412" i="1" s="1"/>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F369" i="4" s="1"/>
  <c r="F368" i="4"/>
  <c r="F367" i="4"/>
  <c r="F366" i="4"/>
  <c r="F365" i="4"/>
  <c r="E364" i="4"/>
  <c r="E363" i="4" s="1"/>
  <c r="D358" i="1" s="1"/>
  <c r="D364" i="4"/>
  <c r="F364" i="4" s="1"/>
  <c r="F362" i="4"/>
  <c r="F361" i="4"/>
  <c r="F360" i="4"/>
  <c r="F359" i="4"/>
  <c r="F358" i="4"/>
  <c r="F357" i="4"/>
  <c r="E356" i="4"/>
  <c r="D356" i="4"/>
  <c r="F356" i="4" s="1"/>
  <c r="F355" i="4"/>
  <c r="F354" i="4"/>
  <c r="F353" i="4"/>
  <c r="E352" i="4"/>
  <c r="D352" i="4"/>
  <c r="E351" i="4"/>
  <c r="F349" i="4"/>
  <c r="E348" i="4"/>
  <c r="D348" i="4"/>
  <c r="F348" i="4" s="1"/>
  <c r="F347" i="4"/>
  <c r="F346" i="4"/>
  <c r="E345" i="4"/>
  <c r="E344" i="4" s="1"/>
  <c r="D345" i="4"/>
  <c r="F345" i="4" s="1"/>
  <c r="D344" i="4"/>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E163" i="4"/>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F8" i="4" s="1"/>
  <c r="I36" i="3"/>
  <c r="G36" i="3"/>
  <c r="B36" i="3"/>
  <c r="G35" i="3"/>
  <c r="B35" i="3"/>
  <c r="G34" i="3"/>
  <c r="B34" i="3"/>
  <c r="I33" i="3"/>
  <c r="G33" i="3"/>
  <c r="B33"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D1477" i="1"/>
  <c r="C1477" i="1"/>
  <c r="D1476" i="1"/>
  <c r="C1476" i="1"/>
  <c r="J1476" i="1" s="1"/>
  <c r="D1474" i="1"/>
  <c r="C1474" i="1"/>
  <c r="D1473" i="1"/>
  <c r="C1473" i="1"/>
  <c r="J1473" i="1" s="1"/>
  <c r="D1472" i="1"/>
  <c r="C1472" i="1"/>
  <c r="J1472" i="1" s="1"/>
  <c r="D1471" i="1"/>
  <c r="C1471" i="1"/>
  <c r="J1471" i="1" s="1"/>
  <c r="D1470" i="1"/>
  <c r="D1469" i="1"/>
  <c r="D1468" i="1"/>
  <c r="C1468" i="1"/>
  <c r="J1468" i="1" s="1"/>
  <c r="D1467" i="1"/>
  <c r="C1467" i="1"/>
  <c r="J1467" i="1" s="1"/>
  <c r="D1466" i="1"/>
  <c r="C1466" i="1"/>
  <c r="D1465" i="1"/>
  <c r="C1465" i="1"/>
  <c r="J1465" i="1" s="1"/>
  <c r="D1464" i="1"/>
  <c r="C1464" i="1"/>
  <c r="J1464" i="1" s="1"/>
  <c r="D1463" i="1"/>
  <c r="C1463" i="1"/>
  <c r="J1463" i="1" s="1"/>
  <c r="D1462" i="1"/>
  <c r="C1462" i="1"/>
  <c r="D1461" i="1"/>
  <c r="C1461" i="1"/>
  <c r="H1461" i="1" s="1"/>
  <c r="D1460" i="1"/>
  <c r="C1460" i="1"/>
  <c r="J1460" i="1" s="1"/>
  <c r="D1459" i="1"/>
  <c r="C1459" i="1"/>
  <c r="J1459" i="1" s="1"/>
  <c r="D1458" i="1"/>
  <c r="C1458" i="1"/>
  <c r="D1457" i="1"/>
  <c r="C1457" i="1"/>
  <c r="J1457" i="1" s="1"/>
  <c r="D1456" i="1"/>
  <c r="C1456" i="1"/>
  <c r="J1456" i="1" s="1"/>
  <c r="D1455" i="1"/>
  <c r="C1455" i="1"/>
  <c r="J1455" i="1" s="1"/>
  <c r="D1454" i="1"/>
  <c r="D1453" i="1"/>
  <c r="C1453" i="1"/>
  <c r="H1453" i="1" s="1"/>
  <c r="D1452" i="1"/>
  <c r="C1452" i="1"/>
  <c r="J1452" i="1" s="1"/>
  <c r="D1451" i="1"/>
  <c r="C1451" i="1"/>
  <c r="J1451" i="1" s="1"/>
  <c r="D1450" i="1"/>
  <c r="C1450" i="1"/>
  <c r="D1449" i="1"/>
  <c r="C1449" i="1"/>
  <c r="J1449" i="1" s="1"/>
  <c r="D1448" i="1"/>
  <c r="C1448" i="1"/>
  <c r="J1448" i="1" s="1"/>
  <c r="D1447" i="1"/>
  <c r="C1447" i="1"/>
  <c r="J1447" i="1" s="1"/>
  <c r="D1446" i="1"/>
  <c r="C1446" i="1"/>
  <c r="D1445" i="1"/>
  <c r="C1445" i="1"/>
  <c r="J1445" i="1" s="1"/>
  <c r="D1444" i="1"/>
  <c r="C1444" i="1"/>
  <c r="J1444" i="1" s="1"/>
  <c r="D1443" i="1"/>
  <c r="C1443" i="1"/>
  <c r="J1443" i="1" s="1"/>
  <c r="D1442" i="1"/>
  <c r="C1442" i="1"/>
  <c r="D1441" i="1"/>
  <c r="C1441" i="1"/>
  <c r="J1441" i="1" s="1"/>
  <c r="D1440" i="1"/>
  <c r="C1440" i="1"/>
  <c r="J1440" i="1" s="1"/>
  <c r="D1439" i="1"/>
  <c r="C1439" i="1"/>
  <c r="D1438" i="1"/>
  <c r="C1438" i="1"/>
  <c r="C1437" i="1"/>
  <c r="H1437" i="1" s="1"/>
  <c r="D1434" i="1"/>
  <c r="C1434" i="1"/>
  <c r="H1434" i="1" s="1"/>
  <c r="D1433" i="1"/>
  <c r="C1433" i="1"/>
  <c r="D1432" i="1"/>
  <c r="C1432" i="1"/>
  <c r="D1431" i="1"/>
  <c r="C1431" i="1"/>
  <c r="D1430" i="1"/>
  <c r="C1430" i="1"/>
  <c r="H1430" i="1" s="1"/>
  <c r="D1429" i="1"/>
  <c r="C1429" i="1"/>
  <c r="D1428" i="1"/>
  <c r="C1428" i="1"/>
  <c r="D1427" i="1"/>
  <c r="C1427" i="1"/>
  <c r="D1426" i="1"/>
  <c r="C1426" i="1"/>
  <c r="H1426" i="1" s="1"/>
  <c r="D1425" i="1"/>
  <c r="C1425" i="1"/>
  <c r="D1424" i="1"/>
  <c r="C1424" i="1"/>
  <c r="D1423" i="1"/>
  <c r="D1422" i="1"/>
  <c r="C1422" i="1"/>
  <c r="H1422" i="1" s="1"/>
  <c r="D1421" i="1"/>
  <c r="C1421" i="1"/>
  <c r="D1420" i="1"/>
  <c r="C1420" i="1"/>
  <c r="D1419" i="1"/>
  <c r="C1419" i="1"/>
  <c r="D1418" i="1"/>
  <c r="C1418" i="1"/>
  <c r="H1418" i="1" s="1"/>
  <c r="D1417" i="1"/>
  <c r="C1417" i="1"/>
  <c r="D1416" i="1"/>
  <c r="C1416" i="1"/>
  <c r="D1415" i="1"/>
  <c r="C1415" i="1"/>
  <c r="D1414" i="1"/>
  <c r="C1414" i="1"/>
  <c r="H1414" i="1" s="1"/>
  <c r="D1413" i="1"/>
  <c r="C1413" i="1"/>
  <c r="C1412" i="1"/>
  <c r="D1411" i="1"/>
  <c r="C1411" i="1"/>
  <c r="D1410" i="1"/>
  <c r="C1410" i="1"/>
  <c r="H1410" i="1" s="1"/>
  <c r="D1409" i="1"/>
  <c r="D1407" i="1"/>
  <c r="C1407" i="1"/>
  <c r="H1407" i="1" s="1"/>
  <c r="D1406" i="1"/>
  <c r="C1406" i="1"/>
  <c r="H1406" i="1" s="1"/>
  <c r="D1405" i="1"/>
  <c r="C1405" i="1"/>
  <c r="D1404" i="1"/>
  <c r="C1404" i="1"/>
  <c r="D1403" i="1"/>
  <c r="C1403" i="1"/>
  <c r="H1403" i="1" s="1"/>
  <c r="D1402" i="1"/>
  <c r="C1402" i="1"/>
  <c r="H1402" i="1" s="1"/>
  <c r="D1401" i="1"/>
  <c r="C1401" i="1"/>
  <c r="D1400" i="1"/>
  <c r="C1400" i="1"/>
  <c r="D1399" i="1"/>
  <c r="C1399" i="1"/>
  <c r="H1399" i="1" s="1"/>
  <c r="D1398" i="1"/>
  <c r="C1398" i="1"/>
  <c r="H1398" i="1" s="1"/>
  <c r="D1397" i="1"/>
  <c r="C1397" i="1"/>
  <c r="D1396" i="1"/>
  <c r="C1396" i="1"/>
  <c r="D1395" i="1"/>
  <c r="C1395" i="1"/>
  <c r="H1395" i="1" s="1"/>
  <c r="D1394" i="1"/>
  <c r="C1394" i="1"/>
  <c r="H1394" i="1" s="1"/>
  <c r="D1393" i="1"/>
  <c r="C1393" i="1"/>
  <c r="D1392" i="1"/>
  <c r="C1392" i="1"/>
  <c r="D1391" i="1"/>
  <c r="C1391" i="1"/>
  <c r="H1391" i="1" s="1"/>
  <c r="D1390" i="1"/>
  <c r="C1390" i="1"/>
  <c r="H1390" i="1" s="1"/>
  <c r="D1389" i="1"/>
  <c r="C1389" i="1"/>
  <c r="D1388" i="1"/>
  <c r="D1387" i="1"/>
  <c r="C1387" i="1"/>
  <c r="D1386" i="1"/>
  <c r="C1386" i="1"/>
  <c r="D1385" i="1"/>
  <c r="C1385" i="1"/>
  <c r="D1384" i="1"/>
  <c r="C1384" i="1"/>
  <c r="D1382" i="1"/>
  <c r="C1382" i="1"/>
  <c r="D1381" i="1"/>
  <c r="C1381" i="1"/>
  <c r="D1380" i="1"/>
  <c r="C1380" i="1"/>
  <c r="H1380" i="1" s="1"/>
  <c r="D1379" i="1"/>
  <c r="C1379" i="1"/>
  <c r="D1378" i="1"/>
  <c r="C1378" i="1"/>
  <c r="D1377" i="1"/>
  <c r="C1377" i="1"/>
  <c r="D1376" i="1"/>
  <c r="C1376" i="1"/>
  <c r="H1376" i="1" s="1"/>
  <c r="D1375" i="1"/>
  <c r="C1375" i="1"/>
  <c r="D1374" i="1"/>
  <c r="C1374" i="1"/>
  <c r="D1373" i="1"/>
  <c r="C1373" i="1"/>
  <c r="D1372" i="1"/>
  <c r="C1372" i="1"/>
  <c r="H1372" i="1" s="1"/>
  <c r="D1371" i="1"/>
  <c r="C1371" i="1"/>
  <c r="D1370" i="1"/>
  <c r="C1370" i="1"/>
  <c r="D1369" i="1"/>
  <c r="C1369" i="1"/>
  <c r="D1368" i="1"/>
  <c r="C1368" i="1"/>
  <c r="H1368" i="1" s="1"/>
  <c r="D1367" i="1"/>
  <c r="C1367" i="1"/>
  <c r="D1366" i="1"/>
  <c r="C1366" i="1"/>
  <c r="D1365" i="1"/>
  <c r="C1365" i="1"/>
  <c r="D1364" i="1"/>
  <c r="C1364" i="1"/>
  <c r="H1364" i="1" s="1"/>
  <c r="D1363" i="1"/>
  <c r="C1363" i="1"/>
  <c r="D1362" i="1"/>
  <c r="C1362" i="1"/>
  <c r="D1361" i="1"/>
  <c r="C1361" i="1"/>
  <c r="D1360" i="1"/>
  <c r="C1360" i="1"/>
  <c r="H1360" i="1" s="1"/>
  <c r="D1359" i="1"/>
  <c r="C1359" i="1"/>
  <c r="D1358" i="1"/>
  <c r="C1358" i="1"/>
  <c r="D1357" i="1"/>
  <c r="C1357" i="1"/>
  <c r="D1356" i="1"/>
  <c r="C1356" i="1"/>
  <c r="H1356" i="1" s="1"/>
  <c r="D1355" i="1"/>
  <c r="C1355" i="1"/>
  <c r="D1354" i="1"/>
  <c r="C1354" i="1"/>
  <c r="D1353" i="1"/>
  <c r="C1353" i="1"/>
  <c r="D1352" i="1"/>
  <c r="C1352" i="1"/>
  <c r="H1352" i="1" s="1"/>
  <c r="D1351" i="1"/>
  <c r="C1351" i="1"/>
  <c r="D1350" i="1"/>
  <c r="C1350" i="1"/>
  <c r="D1349" i="1"/>
  <c r="C1349" i="1"/>
  <c r="D1348" i="1"/>
  <c r="C1348" i="1"/>
  <c r="H1348" i="1" s="1"/>
  <c r="D1347" i="1"/>
  <c r="C1347" i="1"/>
  <c r="D1346" i="1"/>
  <c r="C1346" i="1"/>
  <c r="D1345" i="1"/>
  <c r="C1345" i="1"/>
  <c r="D1344" i="1"/>
  <c r="C1344" i="1"/>
  <c r="H1344" i="1" s="1"/>
  <c r="D1343" i="1"/>
  <c r="C1343" i="1"/>
  <c r="D1342" i="1"/>
  <c r="C1342" i="1"/>
  <c r="D1341" i="1"/>
  <c r="C1341" i="1"/>
  <c r="D1340" i="1"/>
  <c r="C1340" i="1"/>
  <c r="H1340" i="1" s="1"/>
  <c r="D1339" i="1"/>
  <c r="C1339" i="1"/>
  <c r="D1338" i="1"/>
  <c r="C1338" i="1"/>
  <c r="D1337" i="1"/>
  <c r="C1337" i="1"/>
  <c r="D1336" i="1"/>
  <c r="C1336" i="1"/>
  <c r="H1336" i="1" s="1"/>
  <c r="D1335" i="1"/>
  <c r="C1335" i="1"/>
  <c r="D1334" i="1"/>
  <c r="C1334" i="1"/>
  <c r="D1333" i="1"/>
  <c r="C1333" i="1"/>
  <c r="D1332" i="1"/>
  <c r="C1332" i="1"/>
  <c r="H1332" i="1" s="1"/>
  <c r="D1331" i="1"/>
  <c r="C1331" i="1"/>
  <c r="D1330" i="1"/>
  <c r="C1330" i="1"/>
  <c r="D1329" i="1"/>
  <c r="C1329" i="1"/>
  <c r="D1328" i="1"/>
  <c r="C1328" i="1"/>
  <c r="H1328" i="1" s="1"/>
  <c r="D1327" i="1"/>
  <c r="C1327" i="1"/>
  <c r="D1326" i="1"/>
  <c r="C1326" i="1"/>
  <c r="D1325" i="1"/>
  <c r="C1325" i="1"/>
  <c r="D1324" i="1"/>
  <c r="C1324" i="1"/>
  <c r="H1324" i="1" s="1"/>
  <c r="D1323" i="1"/>
  <c r="C1323" i="1"/>
  <c r="D1322" i="1"/>
  <c r="C1322" i="1"/>
  <c r="D1321" i="1"/>
  <c r="C1321" i="1"/>
  <c r="D1320" i="1"/>
  <c r="C1320" i="1"/>
  <c r="H1320" i="1" s="1"/>
  <c r="D1319" i="1"/>
  <c r="C1319" i="1"/>
  <c r="D1318" i="1"/>
  <c r="C1318" i="1"/>
  <c r="D1317" i="1"/>
  <c r="C1317" i="1"/>
  <c r="D1316" i="1"/>
  <c r="C1316" i="1"/>
  <c r="H1316" i="1" s="1"/>
  <c r="D1315" i="1"/>
  <c r="C1315" i="1"/>
  <c r="D1314" i="1"/>
  <c r="C1314" i="1"/>
  <c r="D1313" i="1"/>
  <c r="C1313" i="1"/>
  <c r="D1312" i="1"/>
  <c r="C1312" i="1"/>
  <c r="H1312" i="1" s="1"/>
  <c r="D1311" i="1"/>
  <c r="C1311" i="1"/>
  <c r="D1310" i="1"/>
  <c r="C1310" i="1"/>
  <c r="D1309" i="1"/>
  <c r="C1309" i="1"/>
  <c r="D1308" i="1"/>
  <c r="C1308" i="1"/>
  <c r="H1308" i="1" s="1"/>
  <c r="D1307" i="1"/>
  <c r="C1307" i="1"/>
  <c r="D1306" i="1"/>
  <c r="C1306" i="1"/>
  <c r="D1305" i="1"/>
  <c r="C1305" i="1"/>
  <c r="D1304" i="1"/>
  <c r="C1304" i="1"/>
  <c r="H1304" i="1" s="1"/>
  <c r="D1303" i="1"/>
  <c r="C1303" i="1"/>
  <c r="D1302" i="1"/>
  <c r="C1302" i="1"/>
  <c r="D1301" i="1"/>
  <c r="C1301" i="1"/>
  <c r="D1300" i="1"/>
  <c r="C1300" i="1"/>
  <c r="H1300" i="1" s="1"/>
  <c r="D1299" i="1"/>
  <c r="D1298" i="1"/>
  <c r="C1298" i="1"/>
  <c r="D1297" i="1"/>
  <c r="C1297" i="1"/>
  <c r="D1296" i="1"/>
  <c r="C1296" i="1"/>
  <c r="H1296" i="1" s="1"/>
  <c r="D1295" i="1"/>
  <c r="C1295" i="1"/>
  <c r="D1294" i="1"/>
  <c r="C1294" i="1"/>
  <c r="D1293" i="1"/>
  <c r="C1293" i="1"/>
  <c r="D1292" i="1"/>
  <c r="C1292" i="1"/>
  <c r="H1292" i="1" s="1"/>
  <c r="D1291" i="1"/>
  <c r="C1291" i="1"/>
  <c r="D1290" i="1"/>
  <c r="C1290" i="1"/>
  <c r="D1289" i="1"/>
  <c r="C1289" i="1"/>
  <c r="D1288" i="1"/>
  <c r="C1288" i="1"/>
  <c r="H1288" i="1" s="1"/>
  <c r="D1287" i="1"/>
  <c r="C1287" i="1"/>
  <c r="D1286" i="1"/>
  <c r="C1286" i="1"/>
  <c r="D1285" i="1"/>
  <c r="C1285" i="1"/>
  <c r="D1284" i="1"/>
  <c r="C1284" i="1"/>
  <c r="H1284" i="1" s="1"/>
  <c r="D1283" i="1"/>
  <c r="C1283" i="1"/>
  <c r="D1282" i="1"/>
  <c r="C1282" i="1"/>
  <c r="D1281" i="1"/>
  <c r="C1281" i="1"/>
  <c r="D1280" i="1"/>
  <c r="C1280" i="1"/>
  <c r="H1280" i="1" s="1"/>
  <c r="D1279" i="1"/>
  <c r="C1279" i="1"/>
  <c r="D1278" i="1"/>
  <c r="C1278" i="1"/>
  <c r="D1277" i="1"/>
  <c r="C1277" i="1"/>
  <c r="D1276" i="1"/>
  <c r="C1276" i="1"/>
  <c r="H1276" i="1" s="1"/>
  <c r="D1275" i="1"/>
  <c r="C1275" i="1"/>
  <c r="D1274" i="1"/>
  <c r="C1274" i="1"/>
  <c r="D1273" i="1"/>
  <c r="C1273" i="1"/>
  <c r="D1272" i="1"/>
  <c r="C1272" i="1"/>
  <c r="H1272" i="1" s="1"/>
  <c r="D1271" i="1"/>
  <c r="C1271" i="1"/>
  <c r="D1270" i="1"/>
  <c r="C1270" i="1"/>
  <c r="D1269" i="1"/>
  <c r="C1269" i="1"/>
  <c r="D1268" i="1"/>
  <c r="C1268" i="1"/>
  <c r="H1268" i="1" s="1"/>
  <c r="D1267" i="1"/>
  <c r="C1267" i="1"/>
  <c r="D1266" i="1"/>
  <c r="C1266" i="1"/>
  <c r="D1265" i="1"/>
  <c r="C1265" i="1"/>
  <c r="D1264" i="1"/>
  <c r="C1264" i="1"/>
  <c r="H1264" i="1" s="1"/>
  <c r="D1263" i="1"/>
  <c r="C1263" i="1"/>
  <c r="D1262" i="1"/>
  <c r="C1262" i="1"/>
  <c r="D1261" i="1"/>
  <c r="C1261" i="1"/>
  <c r="D1260" i="1"/>
  <c r="C1260" i="1"/>
  <c r="H1260" i="1" s="1"/>
  <c r="D1259" i="1"/>
  <c r="C1259" i="1"/>
  <c r="D1258" i="1"/>
  <c r="C1258" i="1"/>
  <c r="D1257" i="1"/>
  <c r="C1257" i="1"/>
  <c r="D1256" i="1"/>
  <c r="C1256" i="1"/>
  <c r="H1256" i="1" s="1"/>
  <c r="D1255" i="1"/>
  <c r="C1255" i="1"/>
  <c r="D1254" i="1"/>
  <c r="C1254" i="1"/>
  <c r="D1253" i="1"/>
  <c r="C1253" i="1"/>
  <c r="D1252" i="1"/>
  <c r="C1252" i="1"/>
  <c r="H1252" i="1" s="1"/>
  <c r="D1251" i="1"/>
  <c r="C1251" i="1"/>
  <c r="D1250" i="1"/>
  <c r="C1250" i="1"/>
  <c r="D1249" i="1"/>
  <c r="C1249" i="1"/>
  <c r="D1248" i="1"/>
  <c r="C1248" i="1"/>
  <c r="H1248" i="1" s="1"/>
  <c r="D1247" i="1"/>
  <c r="C1247" i="1"/>
  <c r="D1246" i="1"/>
  <c r="C1246" i="1"/>
  <c r="D1245" i="1"/>
  <c r="C1245" i="1"/>
  <c r="D1244" i="1"/>
  <c r="C1244" i="1"/>
  <c r="H1244" i="1" s="1"/>
  <c r="D1243" i="1"/>
  <c r="C1243" i="1"/>
  <c r="D1242" i="1"/>
  <c r="C1242" i="1"/>
  <c r="D1241" i="1"/>
  <c r="C1241" i="1"/>
  <c r="D1240" i="1"/>
  <c r="C1240" i="1"/>
  <c r="H1240" i="1" s="1"/>
  <c r="D1239" i="1"/>
  <c r="C1239" i="1"/>
  <c r="D1238" i="1"/>
  <c r="C1238" i="1"/>
  <c r="D1237" i="1"/>
  <c r="C1237" i="1"/>
  <c r="D1236" i="1"/>
  <c r="D1235" i="1"/>
  <c r="D1234" i="1"/>
  <c r="C1234" i="1"/>
  <c r="D1233" i="1"/>
  <c r="C1233" i="1"/>
  <c r="D1232" i="1"/>
  <c r="C1232" i="1"/>
  <c r="H1232" i="1" s="1"/>
  <c r="D1231" i="1"/>
  <c r="C1231" i="1"/>
  <c r="D1230" i="1"/>
  <c r="C1230" i="1"/>
  <c r="D1229" i="1"/>
  <c r="C1229" i="1"/>
  <c r="D1228" i="1"/>
  <c r="C1228" i="1"/>
  <c r="H1228" i="1" s="1"/>
  <c r="D1227" i="1"/>
  <c r="C1227" i="1"/>
  <c r="D1226" i="1"/>
  <c r="C1226" i="1"/>
  <c r="D1225" i="1"/>
  <c r="C1225" i="1"/>
  <c r="D1224" i="1"/>
  <c r="C1224" i="1"/>
  <c r="H1224" i="1" s="1"/>
  <c r="D1221" i="1"/>
  <c r="C1221" i="1"/>
  <c r="D1220" i="1"/>
  <c r="C1220" i="1"/>
  <c r="H1220" i="1" s="1"/>
  <c r="D1219" i="1"/>
  <c r="C1219" i="1"/>
  <c r="D1218" i="1"/>
  <c r="C1218" i="1"/>
  <c r="D1217" i="1"/>
  <c r="C1217" i="1"/>
  <c r="D1213" i="1"/>
  <c r="C1213" i="1"/>
  <c r="D1212" i="1"/>
  <c r="C1212" i="1"/>
  <c r="H1212" i="1" s="1"/>
  <c r="D1211" i="1"/>
  <c r="C1211" i="1"/>
  <c r="D1210" i="1"/>
  <c r="C1210" i="1"/>
  <c r="D1209" i="1"/>
  <c r="C1209" i="1"/>
  <c r="D1208" i="1"/>
  <c r="C1208" i="1"/>
  <c r="H1208" i="1" s="1"/>
  <c r="D1207" i="1"/>
  <c r="C1207" i="1"/>
  <c r="D1206" i="1"/>
  <c r="C1206" i="1"/>
  <c r="D1205" i="1"/>
  <c r="C1205" i="1"/>
  <c r="D1204" i="1"/>
  <c r="C1204" i="1"/>
  <c r="H1204" i="1" s="1"/>
  <c r="D1203" i="1"/>
  <c r="C1203" i="1"/>
  <c r="D1202" i="1"/>
  <c r="C1202" i="1"/>
  <c r="D1201" i="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2" i="1"/>
  <c r="C1182" i="1"/>
  <c r="H1182" i="1" s="1"/>
  <c r="D1181" i="1"/>
  <c r="C1181" i="1"/>
  <c r="H1181" i="1" s="1"/>
  <c r="D1180" i="1"/>
  <c r="C1180" i="1"/>
  <c r="D1179" i="1"/>
  <c r="C1179" i="1"/>
  <c r="H1179" i="1" s="1"/>
  <c r="D1178" i="1"/>
  <c r="C1178" i="1"/>
  <c r="H1178" i="1" s="1"/>
  <c r="D1177" i="1"/>
  <c r="C1177" i="1"/>
  <c r="H1177" i="1" s="1"/>
  <c r="D1176" i="1"/>
  <c r="C1176" i="1"/>
  <c r="D1175" i="1"/>
  <c r="C1175" i="1"/>
  <c r="H1175" i="1" s="1"/>
  <c r="D1174" i="1"/>
  <c r="C1174" i="1"/>
  <c r="H1174" i="1" s="1"/>
  <c r="D1173" i="1"/>
  <c r="C1173" i="1"/>
  <c r="H1173" i="1" s="1"/>
  <c r="D1172" i="1"/>
  <c r="C1172" i="1"/>
  <c r="D1171" i="1"/>
  <c r="C1171" i="1"/>
  <c r="H1171" i="1" s="1"/>
  <c r="D1170" i="1"/>
  <c r="C1170" i="1"/>
  <c r="H1170" i="1" s="1"/>
  <c r="D1169" i="1"/>
  <c r="C1169" i="1"/>
  <c r="H1169" i="1" s="1"/>
  <c r="D1168" i="1"/>
  <c r="C1168" i="1"/>
  <c r="D1167" i="1"/>
  <c r="C1167" i="1"/>
  <c r="H1167" i="1" s="1"/>
  <c r="D1166" i="1"/>
  <c r="C1166" i="1"/>
  <c r="H1166" i="1" s="1"/>
  <c r="D1165" i="1"/>
  <c r="C1165" i="1"/>
  <c r="H1165" i="1" s="1"/>
  <c r="D1164" i="1"/>
  <c r="C1164" i="1"/>
  <c r="D1163" i="1"/>
  <c r="C1163" i="1"/>
  <c r="H1163" i="1" s="1"/>
  <c r="D1162" i="1"/>
  <c r="C1162" i="1"/>
  <c r="H1162" i="1" s="1"/>
  <c r="D1161" i="1"/>
  <c r="C1161" i="1"/>
  <c r="H1161" i="1" s="1"/>
  <c r="D1160" i="1"/>
  <c r="C1160" i="1"/>
  <c r="D1159" i="1"/>
  <c r="C1159" i="1"/>
  <c r="H1159" i="1" s="1"/>
  <c r="D1158" i="1"/>
  <c r="C1158" i="1"/>
  <c r="H1158" i="1" s="1"/>
  <c r="D1157" i="1"/>
  <c r="D1156" i="1"/>
  <c r="C1156" i="1"/>
  <c r="D1155" i="1"/>
  <c r="C1155" i="1"/>
  <c r="D1151" i="1"/>
  <c r="C1151" i="1"/>
  <c r="H1151" i="1" s="1"/>
  <c r="D1150" i="1"/>
  <c r="C1150" i="1"/>
  <c r="H1150" i="1" s="1"/>
  <c r="D1149" i="1"/>
  <c r="C1149" i="1"/>
  <c r="H1149" i="1" s="1"/>
  <c r="D1148" i="1"/>
  <c r="D1147" i="1"/>
  <c r="C1147" i="1"/>
  <c r="H1147" i="1" s="1"/>
  <c r="D1146" i="1"/>
  <c r="C1146" i="1"/>
  <c r="H1146" i="1" s="1"/>
  <c r="D1145" i="1"/>
  <c r="C1145" i="1"/>
  <c r="H1145" i="1" s="1"/>
  <c r="D1144" i="1"/>
  <c r="C1144" i="1"/>
  <c r="D1143" i="1"/>
  <c r="C1143" i="1"/>
  <c r="H1143" i="1" s="1"/>
  <c r="D1142" i="1"/>
  <c r="C1142" i="1"/>
  <c r="H1142" i="1" s="1"/>
  <c r="D1141" i="1"/>
  <c r="C1141" i="1"/>
  <c r="H1141" i="1" s="1"/>
  <c r="D1140" i="1"/>
  <c r="C1140" i="1"/>
  <c r="D1139" i="1"/>
  <c r="C1139" i="1"/>
  <c r="H1139" i="1" s="1"/>
  <c r="D1138" i="1"/>
  <c r="C1138" i="1"/>
  <c r="H1138" i="1" s="1"/>
  <c r="D1137" i="1"/>
  <c r="C1137" i="1"/>
  <c r="H1137" i="1" s="1"/>
  <c r="D1136" i="1"/>
  <c r="C1136" i="1"/>
  <c r="D1135" i="1"/>
  <c r="C1135" i="1"/>
  <c r="H1135" i="1" s="1"/>
  <c r="D1134" i="1"/>
  <c r="C1134" i="1"/>
  <c r="H1134" i="1" s="1"/>
  <c r="D1133" i="1"/>
  <c r="C1133" i="1"/>
  <c r="H1133" i="1" s="1"/>
  <c r="D1132" i="1"/>
  <c r="C1132" i="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H1032" i="1" s="1"/>
  <c r="D1031" i="1"/>
  <c r="C1031" i="1"/>
  <c r="H1031" i="1" s="1"/>
  <c r="D1030" i="1"/>
  <c r="D1029" i="1"/>
  <c r="C1029" i="1"/>
  <c r="H1029" i="1" s="1"/>
  <c r="D1028" i="1"/>
  <c r="C1028" i="1"/>
  <c r="H1028" i="1" s="1"/>
  <c r="D1027" i="1"/>
  <c r="C1027" i="1"/>
  <c r="H1027" i="1" s="1"/>
  <c r="D1026" i="1"/>
  <c r="C1026" i="1"/>
  <c r="H1026" i="1" s="1"/>
  <c r="D1025" i="1"/>
  <c r="C1025" i="1"/>
  <c r="D1024" i="1"/>
  <c r="C1024" i="1"/>
  <c r="H1024" i="1" s="1"/>
  <c r="D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D1000" i="1"/>
  <c r="C1000" i="1"/>
  <c r="H1000" i="1" s="1"/>
  <c r="D999" i="1"/>
  <c r="C999" i="1"/>
  <c r="H999" i="1" s="1"/>
  <c r="D998" i="1"/>
  <c r="C998" i="1"/>
  <c r="H998" i="1" s="1"/>
  <c r="D997" i="1"/>
  <c r="D996" i="1"/>
  <c r="C996" i="1"/>
  <c r="H996" i="1" s="1"/>
  <c r="D995" i="1"/>
  <c r="C995" i="1"/>
  <c r="H995" i="1" s="1"/>
  <c r="D994" i="1"/>
  <c r="C994" i="1"/>
  <c r="H994" i="1" s="1"/>
  <c r="D993" i="1"/>
  <c r="C993" i="1"/>
  <c r="H993" i="1" s="1"/>
  <c r="D992" i="1"/>
  <c r="C992" i="1"/>
  <c r="H992" i="1" s="1"/>
  <c r="D991" i="1"/>
  <c r="C991" i="1"/>
  <c r="H991" i="1" s="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D512" i="1"/>
  <c r="C512" i="1"/>
  <c r="H512" i="1" s="1"/>
  <c r="D511" i="1"/>
  <c r="C511" i="1"/>
  <c r="H511" i="1" s="1"/>
  <c r="D510" i="1"/>
  <c r="C510" i="1"/>
  <c r="H510"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C484" i="1"/>
  <c r="D483" i="1"/>
  <c r="C483" i="1"/>
  <c r="H483" i="1" s="1"/>
  <c r="D482" i="1"/>
  <c r="C482" i="1"/>
  <c r="H482" i="1" s="1"/>
  <c r="D481" i="1"/>
  <c r="C481" i="1"/>
  <c r="H481" i="1" s="1"/>
  <c r="D480" i="1"/>
  <c r="C480" i="1"/>
  <c r="H480" i="1" s="1"/>
  <c r="D479" i="1"/>
  <c r="C479" i="1"/>
  <c r="H479"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H413" i="1" s="1"/>
  <c r="C412" i="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C386" i="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C373" i="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C359"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C331" i="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7" i="1"/>
  <c r="C247" i="1"/>
  <c r="H247" i="1" s="1"/>
  <c r="D246" i="1"/>
  <c r="C246" i="1"/>
  <c r="H246" i="1" s="1"/>
  <c r="D245" i="1"/>
  <c r="C245" i="1"/>
  <c r="H245" i="1" s="1"/>
  <c r="D244" i="1"/>
  <c r="C244" i="1"/>
  <c r="H244" i="1" s="1"/>
  <c r="D243" i="1"/>
  <c r="D242" i="1"/>
  <c r="C242" i="1"/>
  <c r="H242" i="1" s="1"/>
  <c r="D241" i="1"/>
  <c r="C241" i="1"/>
  <c r="H241" i="1" s="1"/>
  <c r="D240" i="1"/>
  <c r="C240" i="1"/>
  <c r="H240" i="1" s="1"/>
  <c r="D239" i="1"/>
  <c r="C239" i="1"/>
  <c r="H239" i="1" s="1"/>
  <c r="D238" i="1"/>
  <c r="C238" i="1"/>
  <c r="H238" i="1" s="1"/>
  <c r="D237" i="1"/>
  <c r="C237" i="1"/>
  <c r="H237" i="1" s="1"/>
  <c r="C236" i="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J1439" i="1" l="1"/>
  <c r="E283" i="9"/>
  <c r="B283" i="9" s="1"/>
  <c r="C1236" i="1"/>
  <c r="H1236" i="1" s="1"/>
  <c r="D258" i="5"/>
  <c r="F246" i="5"/>
  <c r="D1223" i="1"/>
  <c r="E279" i="9"/>
  <c r="B279" i="9" s="1"/>
  <c r="C1223" i="1"/>
  <c r="H1223" i="1" s="1"/>
  <c r="D245" i="5"/>
  <c r="H1216" i="1"/>
  <c r="F239" i="5"/>
  <c r="D238" i="5"/>
  <c r="C1215" i="1" s="1"/>
  <c r="D1154" i="1"/>
  <c r="H1155" i="1"/>
  <c r="C1148" i="1"/>
  <c r="E287" i="9"/>
  <c r="B287" i="9" s="1"/>
  <c r="E285" i="9"/>
  <c r="B285" i="9" s="1"/>
  <c r="F146" i="5"/>
  <c r="H1033" i="1"/>
  <c r="C1030" i="1"/>
  <c r="H1030" i="1" s="1"/>
  <c r="H1025" i="1"/>
  <c r="C1023" i="1"/>
  <c r="H1023" i="1" s="1"/>
  <c r="E12" i="5"/>
  <c r="D990" i="1" s="1"/>
  <c r="F35" i="5"/>
  <c r="H1013" i="1"/>
  <c r="H1001" i="1"/>
  <c r="H997" i="1"/>
  <c r="F13" i="5"/>
  <c r="F8" i="5"/>
  <c r="E50" i="4"/>
  <c r="D46" i="1" s="1"/>
  <c r="F68" i="4"/>
  <c r="H64" i="1"/>
  <c r="E29" i="9"/>
  <c r="B29" i="9" s="1"/>
  <c r="F218" i="9"/>
  <c r="B218" i="9" s="1"/>
  <c r="E274" i="9"/>
  <c r="B274" i="9" s="1"/>
  <c r="B217" i="9"/>
  <c r="D152" i="4"/>
  <c r="F152" i="4" s="1"/>
  <c r="D133" i="4"/>
  <c r="C73" i="1"/>
  <c r="H73" i="1" s="1"/>
  <c r="D50" i="4"/>
  <c r="F214" i="9"/>
  <c r="B214" i="9" s="1"/>
  <c r="E22" i="9"/>
  <c r="B22" i="9" s="1"/>
  <c r="H29" i="3"/>
  <c r="C1436" i="1"/>
  <c r="H331" i="1"/>
  <c r="F568" i="4"/>
  <c r="D567" i="4"/>
  <c r="F180" i="5"/>
  <c r="D177" i="5"/>
  <c r="F177" i="5" s="1"/>
  <c r="F224" i="5"/>
  <c r="C1201" i="1"/>
  <c r="H1201" i="1" s="1"/>
  <c r="D359" i="1"/>
  <c r="H359" i="1" s="1"/>
  <c r="H1203" i="1"/>
  <c r="H1207" i="1"/>
  <c r="H1211" i="1"/>
  <c r="H1219" i="1"/>
  <c r="H1227" i="1"/>
  <c r="H1231"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F135" i="5"/>
  <c r="D134" i="5"/>
  <c r="E26" i="9"/>
  <c r="B26" i="9" s="1"/>
  <c r="E6" i="4"/>
  <c r="F19" i="5"/>
  <c r="D12" i="5"/>
  <c r="B63" i="9"/>
  <c r="B95" i="9"/>
  <c r="C243" i="1"/>
  <c r="H243" i="1" s="1"/>
  <c r="H373" i="1"/>
  <c r="H1132" i="1"/>
  <c r="H1136" i="1"/>
  <c r="H1140" i="1"/>
  <c r="H1144" i="1"/>
  <c r="H1148" i="1"/>
  <c r="H1156" i="1"/>
  <c r="H1160" i="1"/>
  <c r="H1164" i="1"/>
  <c r="H1168" i="1"/>
  <c r="H1172" i="1"/>
  <c r="H1176" i="1"/>
  <c r="H1180" i="1"/>
  <c r="H1415" i="1"/>
  <c r="H1419" i="1"/>
  <c r="H1427" i="1"/>
  <c r="D224" i="4"/>
  <c r="C513" i="1"/>
  <c r="H513" i="1" s="1"/>
  <c r="H1411" i="1"/>
  <c r="E224" i="4"/>
  <c r="D220" i="1" s="1"/>
  <c r="H142" i="9"/>
  <c r="E593" i="4"/>
  <c r="D587" i="1" s="1"/>
  <c r="F617" i="4"/>
  <c r="D593" i="4"/>
  <c r="H412" i="1"/>
  <c r="H484" i="1"/>
  <c r="F216" i="4"/>
  <c r="D215" i="4"/>
  <c r="C212" i="1"/>
  <c r="H212" i="1" s="1"/>
  <c r="H236" i="1"/>
  <c r="H386" i="1"/>
  <c r="C1157" i="1"/>
  <c r="H1157" i="1" s="1"/>
  <c r="F207" i="5"/>
  <c r="D206" i="5"/>
  <c r="I27" i="3"/>
  <c r="D1408" i="1"/>
  <c r="B224" i="9"/>
  <c r="C224" i="1"/>
  <c r="H224" i="1" s="1"/>
  <c r="C562" i="1"/>
  <c r="H562" i="1" s="1"/>
  <c r="C574"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B71" i="9"/>
  <c r="B103" i="9"/>
  <c r="B119" i="9"/>
  <c r="F17" i="4"/>
  <c r="D7" i="4"/>
  <c r="E643" i="4"/>
  <c r="D637" i="1" s="1"/>
  <c r="E206" i="5"/>
  <c r="E5" i="7"/>
  <c r="D38" i="7"/>
  <c r="C1470" i="1"/>
  <c r="H1470" i="1" s="1"/>
  <c r="E101" i="9"/>
  <c r="B101" i="9" s="1"/>
  <c r="B216" i="9"/>
  <c r="B255" i="9"/>
  <c r="E280" i="9"/>
  <c r="B280" i="9" s="1"/>
  <c r="F70" i="5"/>
  <c r="D69" i="5"/>
  <c r="F115" i="6"/>
  <c r="D114" i="6"/>
  <c r="D49" i="8"/>
  <c r="C1524" i="1" s="1"/>
  <c r="H1524" i="1" s="1"/>
  <c r="F275" i="9"/>
  <c r="F107" i="4"/>
  <c r="D106" i="4"/>
  <c r="E350" i="4"/>
  <c r="F626" i="4"/>
  <c r="D625" i="4"/>
  <c r="E68" i="5"/>
  <c r="E238" i="5"/>
  <c r="D1475" i="1"/>
  <c r="H1475" i="1" s="1"/>
  <c r="I32" i="3"/>
  <c r="B61" i="9"/>
  <c r="B93" i="9"/>
  <c r="B117" i="9"/>
  <c r="B141" i="9"/>
  <c r="B153" i="9"/>
  <c r="H1384" i="1"/>
  <c r="C1388" i="1"/>
  <c r="H1388" i="1" s="1"/>
  <c r="H1392" i="1"/>
  <c r="H1396" i="1"/>
  <c r="H1400" i="1"/>
  <c r="H1404" i="1"/>
  <c r="H1412" i="1"/>
  <c r="H1416" i="1"/>
  <c r="H1420" i="1"/>
  <c r="H1424" i="1"/>
  <c r="H1428" i="1"/>
  <c r="D311" i="4"/>
  <c r="F352" i="4"/>
  <c r="D351" i="4"/>
  <c r="E580" i="4"/>
  <c r="D574" i="1" s="1"/>
  <c r="F79" i="5"/>
  <c r="D78" i="5"/>
  <c r="D89" i="6"/>
  <c r="H1454" i="1"/>
  <c r="F164" i="4"/>
  <c r="D163" i="4"/>
  <c r="F253" i="4"/>
  <c r="D252" i="4"/>
  <c r="D529" i="4"/>
  <c r="F119" i="5"/>
  <c r="D118" i="5"/>
  <c r="F35" i="6"/>
  <c r="H25" i="3"/>
  <c r="B21" i="9"/>
  <c r="B53" i="9"/>
  <c r="B60" i="9"/>
  <c r="B85" i="9"/>
  <c r="B92" i="9"/>
  <c r="B215" i="9"/>
  <c r="B240" i="9"/>
  <c r="E284" i="9"/>
  <c r="B284" i="9" s="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29" i="1"/>
  <c r="H1333" i="1"/>
  <c r="H1337" i="1"/>
  <c r="H1341" i="1"/>
  <c r="H1345" i="1"/>
  <c r="H1349" i="1"/>
  <c r="H1353" i="1"/>
  <c r="H1357" i="1"/>
  <c r="H1361" i="1"/>
  <c r="H1365" i="1"/>
  <c r="H1369" i="1"/>
  <c r="H1373" i="1"/>
  <c r="H1377" i="1"/>
  <c r="H1381" i="1"/>
  <c r="H1385" i="1"/>
  <c r="H1389" i="1"/>
  <c r="H1393" i="1"/>
  <c r="H1397" i="1"/>
  <c r="H1401" i="1"/>
  <c r="H1405" i="1"/>
  <c r="C1409" i="1"/>
  <c r="H1409" i="1" s="1"/>
  <c r="H1413" i="1"/>
  <c r="H1417" i="1"/>
  <c r="H1421" i="1"/>
  <c r="H1425" i="1"/>
  <c r="H1429" i="1"/>
  <c r="H1433" i="1"/>
  <c r="I24" i="3"/>
  <c r="E252" i="4"/>
  <c r="D248" i="1" s="1"/>
  <c r="E311" i="4"/>
  <c r="D306" i="1" s="1"/>
  <c r="E515" i="4"/>
  <c r="D509" i="1" s="1"/>
  <c r="E176" i="5"/>
  <c r="E89" i="6"/>
  <c r="D1383" i="1" s="1"/>
  <c r="B133" i="9"/>
  <c r="B145" i="9"/>
  <c r="B232" i="9"/>
  <c r="B271" i="9"/>
  <c r="H1438" i="1"/>
  <c r="J1442" i="1"/>
  <c r="J1446" i="1"/>
  <c r="J1450" i="1"/>
  <c r="J1458" i="1"/>
  <c r="J1462" i="1"/>
  <c r="J1466" i="1"/>
  <c r="J1474" i="1"/>
  <c r="J1478" i="1"/>
  <c r="H1431" i="1"/>
  <c r="D263" i="4"/>
  <c r="D299" i="4"/>
  <c r="D515" i="4"/>
  <c r="D87" i="5"/>
  <c r="D129" i="6"/>
  <c r="D82" i="4"/>
  <c r="D363" i="4"/>
  <c r="D396" i="4"/>
  <c r="D459" i="4"/>
  <c r="H1432" i="1"/>
  <c r="G286" i="9"/>
  <c r="J1477" i="1"/>
  <c r="D124" i="4"/>
  <c r="D196" i="4"/>
  <c r="D643" i="4"/>
  <c r="D421" i="4"/>
  <c r="D472" i="4"/>
  <c r="D484" i="4"/>
  <c r="E142" i="9"/>
  <c r="B142" i="9" s="1"/>
  <c r="H286" i="9"/>
  <c r="D5" i="6"/>
  <c r="D644" i="4"/>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H617"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0" i="9"/>
  <c r="G20" i="9"/>
  <c r="F416" i="4"/>
  <c r="F417" i="4"/>
  <c r="F603" i="4"/>
  <c r="F88" i="5"/>
  <c r="F149" i="5"/>
  <c r="F190" i="5"/>
  <c r="F206" i="5"/>
  <c r="F5" i="6"/>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E164" i="9" s="1"/>
  <c r="B164" i="9" s="1"/>
  <c r="G163" i="9"/>
  <c r="E163" i="9" s="1"/>
  <c r="B163" i="9" s="1"/>
  <c r="G162" i="9"/>
  <c r="E162" i="9" s="1"/>
  <c r="B162" i="9" s="1"/>
  <c r="G161" i="9"/>
  <c r="E161" i="9" s="1"/>
  <c r="B161" i="9" s="1"/>
  <c r="G160" i="9"/>
  <c r="E160" i="9" s="1"/>
  <c r="B160" i="9" s="1"/>
  <c r="I10" i="9"/>
  <c r="F238" i="5" l="1"/>
  <c r="F258" i="5"/>
  <c r="C1235" i="1"/>
  <c r="G1223" i="1"/>
  <c r="F245" i="5"/>
  <c r="C1222" i="1"/>
  <c r="D237" i="5"/>
  <c r="C1214" i="1" s="1"/>
  <c r="G1030" i="1"/>
  <c r="E7" i="5"/>
  <c r="E6" i="5" s="1"/>
  <c r="D984" i="1" s="1"/>
  <c r="C148" i="1"/>
  <c r="H148" i="1" s="1"/>
  <c r="F133" i="4"/>
  <c r="C129" i="1"/>
  <c r="G73" i="1"/>
  <c r="F50" i="4"/>
  <c r="C46" i="1"/>
  <c r="F212" i="9"/>
  <c r="B212" i="9" s="1"/>
  <c r="G1475" i="1"/>
  <c r="F643" i="4"/>
  <c r="C637" i="1"/>
  <c r="F363" i="4"/>
  <c r="C358" i="1"/>
  <c r="F78" i="5"/>
  <c r="C1056" i="1"/>
  <c r="E237" i="5"/>
  <c r="E175" i="5" s="1"/>
  <c r="D1152" i="1" s="1"/>
  <c r="D1215" i="1"/>
  <c r="F567" i="4"/>
  <c r="C561" i="1"/>
  <c r="F396" i="4"/>
  <c r="C391" i="1"/>
  <c r="F196" i="4"/>
  <c r="C192" i="1"/>
  <c r="F82" i="4"/>
  <c r="C78" i="1"/>
  <c r="F529" i="4"/>
  <c r="D528" i="4"/>
  <c r="C523" i="1"/>
  <c r="I21" i="3"/>
  <c r="D1046" i="1"/>
  <c r="F114" i="6"/>
  <c r="H27" i="3"/>
  <c r="C1408" i="1"/>
  <c r="F593" i="4"/>
  <c r="C587" i="1"/>
  <c r="D43" i="8"/>
  <c r="G295" i="9" s="1"/>
  <c r="E295" i="9" s="1"/>
  <c r="B295" i="9" s="1"/>
  <c r="I16" i="3"/>
  <c r="D2" i="1"/>
  <c r="F12" i="5"/>
  <c r="D7" i="5"/>
  <c r="C990" i="1"/>
  <c r="H24" i="3"/>
  <c r="C1299" i="1"/>
  <c r="F124" i="4"/>
  <c r="C120" i="1"/>
  <c r="F129" i="6"/>
  <c r="C1423" i="1"/>
  <c r="F252" i="4"/>
  <c r="C248" i="1"/>
  <c r="F625" i="4"/>
  <c r="C619" i="1"/>
  <c r="F224" i="4"/>
  <c r="C220" i="1"/>
  <c r="F87" i="5"/>
  <c r="C1065" i="1"/>
  <c r="F351" i="4"/>
  <c r="D350" i="4"/>
  <c r="C346" i="1"/>
  <c r="E141" i="6"/>
  <c r="H31" i="3"/>
  <c r="C1469" i="1"/>
  <c r="F215" i="4"/>
  <c r="C211" i="1"/>
  <c r="E151" i="4"/>
  <c r="F134" i="5"/>
  <c r="C1112" i="1"/>
  <c r="F89" i="6"/>
  <c r="C1383" i="1"/>
  <c r="E165" i="9"/>
  <c r="B165" i="9" s="1"/>
  <c r="D141" i="6"/>
  <c r="F141" i="6" s="1"/>
  <c r="G148" i="1"/>
  <c r="E286" i="9"/>
  <c r="B286" i="9" s="1"/>
  <c r="F515" i="4"/>
  <c r="C509" i="1"/>
  <c r="F163" i="4"/>
  <c r="C159" i="1"/>
  <c r="D345" i="1"/>
  <c r="F69" i="5"/>
  <c r="D68" i="5"/>
  <c r="C1047" i="1"/>
  <c r="D1436" i="1"/>
  <c r="G1436" i="1" s="1"/>
  <c r="I29" i="3"/>
  <c r="H574" i="1"/>
  <c r="G292" i="9"/>
  <c r="C1183" i="1"/>
  <c r="H1436" i="1"/>
  <c r="G1388" i="1"/>
  <c r="G1157" i="1"/>
  <c r="F484" i="4"/>
  <c r="C478" i="1"/>
  <c r="F299" i="4"/>
  <c r="D298" i="4"/>
  <c r="C294" i="1"/>
  <c r="F311" i="4"/>
  <c r="C306" i="1"/>
  <c r="F106" i="4"/>
  <c r="C102" i="1"/>
  <c r="H292" i="9"/>
  <c r="D1183" i="1"/>
  <c r="D151" i="4"/>
  <c r="E528" i="4"/>
  <c r="E298" i="4"/>
  <c r="E408" i="4" s="1"/>
  <c r="D403" i="1" s="1"/>
  <c r="F421" i="4"/>
  <c r="D420" i="4"/>
  <c r="C415" i="1"/>
  <c r="F118" i="5"/>
  <c r="C1096" i="1"/>
  <c r="F7" i="4"/>
  <c r="D6" i="4"/>
  <c r="C3" i="1"/>
  <c r="E20" i="9"/>
  <c r="B20" i="9" s="1"/>
  <c r="F472" i="4"/>
  <c r="C466" i="1"/>
  <c r="F459" i="4"/>
  <c r="C453" i="1"/>
  <c r="F263" i="4"/>
  <c r="C259" i="1"/>
  <c r="I22" i="3"/>
  <c r="D1153" i="1"/>
  <c r="E420" i="4"/>
  <c r="G289" i="9"/>
  <c r="E289" i="9" s="1"/>
  <c r="B289" i="9" s="1"/>
  <c r="D176" i="5"/>
  <c r="C1154" i="1"/>
  <c r="G297" i="9"/>
  <c r="E297" i="9" s="1"/>
  <c r="F644" i="4"/>
  <c r="C638" i="1"/>
  <c r="G638" i="1" s="1"/>
  <c r="K1432" i="9"/>
  <c r="I34" i="3"/>
  <c r="C1517" i="1"/>
  <c r="G299" i="9"/>
  <c r="E299"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235" i="1" l="1"/>
  <c r="G1235" i="1"/>
  <c r="H23" i="3"/>
  <c r="G1222" i="1"/>
  <c r="H1222" i="1"/>
  <c r="F237" i="5"/>
  <c r="D985" i="1"/>
  <c r="I20" i="3"/>
  <c r="H129" i="1"/>
  <c r="G129" i="1"/>
  <c r="H46" i="1"/>
  <c r="G46" i="1"/>
  <c r="E19" i="9"/>
  <c r="H478" i="1"/>
  <c r="G478" i="1"/>
  <c r="E635" i="4"/>
  <c r="D629" i="1" s="1"/>
  <c r="D414" i="1"/>
  <c r="H466" i="1"/>
  <c r="G466" i="1"/>
  <c r="H415" i="1"/>
  <c r="G415" i="1"/>
  <c r="H102" i="1"/>
  <c r="G102" i="1"/>
  <c r="H1469" i="1"/>
  <c r="G1469" i="1"/>
  <c r="H220" i="1"/>
  <c r="G220" i="1"/>
  <c r="H120" i="1"/>
  <c r="G120" i="1"/>
  <c r="H391" i="1"/>
  <c r="G391" i="1"/>
  <c r="H358" i="1"/>
  <c r="G358" i="1"/>
  <c r="H159" i="1"/>
  <c r="G159" i="1"/>
  <c r="C1435" i="1"/>
  <c r="H306" i="1"/>
  <c r="G306" i="1"/>
  <c r="D1435" i="1"/>
  <c r="G1435" i="1" s="1"/>
  <c r="I28" i="3"/>
  <c r="H619" i="1"/>
  <c r="G619" i="1"/>
  <c r="H1299" i="1"/>
  <c r="G1299" i="1"/>
  <c r="H587" i="1"/>
  <c r="G587" i="1"/>
  <c r="D636" i="4"/>
  <c r="C522" i="1"/>
  <c r="F528" i="4"/>
  <c r="H561" i="1"/>
  <c r="G561" i="1"/>
  <c r="H637" i="1"/>
  <c r="G637" i="1"/>
  <c r="D635" i="4"/>
  <c r="C414" i="1"/>
  <c r="F420" i="4"/>
  <c r="H1383" i="1"/>
  <c r="G1383" i="1"/>
  <c r="H28" i="3"/>
  <c r="H3" i="1"/>
  <c r="G3" i="1"/>
  <c r="E407" i="4"/>
  <c r="D402" i="1" s="1"/>
  <c r="D293" i="1"/>
  <c r="E412" i="4"/>
  <c r="H509" i="1"/>
  <c r="G509" i="1"/>
  <c r="H1112" i="1"/>
  <c r="G1112" i="1"/>
  <c r="H346" i="1"/>
  <c r="G346" i="1"/>
  <c r="H523" i="1"/>
  <c r="G523" i="1"/>
  <c r="B297" i="9"/>
  <c r="E296" i="9"/>
  <c r="I10" i="3" s="1"/>
  <c r="H259" i="1"/>
  <c r="G259" i="1"/>
  <c r="H16" i="3"/>
  <c r="C2" i="1"/>
  <c r="F6" i="4"/>
  <c r="D412" i="4"/>
  <c r="E636" i="4"/>
  <c r="D630" i="1" s="1"/>
  <c r="D522" i="1"/>
  <c r="H294" i="1"/>
  <c r="G294" i="1"/>
  <c r="H1183" i="1"/>
  <c r="G1183" i="1"/>
  <c r="H1047" i="1"/>
  <c r="G1047" i="1"/>
  <c r="D408" i="4"/>
  <c r="C345" i="1"/>
  <c r="F350" i="4"/>
  <c r="H248" i="1"/>
  <c r="G248" i="1"/>
  <c r="H990" i="1"/>
  <c r="G990" i="1"/>
  <c r="H1408" i="1"/>
  <c r="G1408" i="1"/>
  <c r="H78" i="1"/>
  <c r="G78" i="1"/>
  <c r="G1215" i="1"/>
  <c r="H1215" i="1"/>
  <c r="H1154" i="1"/>
  <c r="G1154" i="1"/>
  <c r="D289" i="4"/>
  <c r="D290" i="4" s="1"/>
  <c r="H17" i="3"/>
  <c r="C147" i="1"/>
  <c r="F151" i="4"/>
  <c r="D407" i="4"/>
  <c r="C293" i="1"/>
  <c r="F298" i="4"/>
  <c r="E292" i="9"/>
  <c r="B292" i="9" s="1"/>
  <c r="F68" i="5"/>
  <c r="H21" i="3"/>
  <c r="C1046" i="1"/>
  <c r="E289" i="4"/>
  <c r="I17" i="3"/>
  <c r="D147" i="1"/>
  <c r="F7" i="5"/>
  <c r="D6" i="5"/>
  <c r="H20" i="3"/>
  <c r="C985" i="1"/>
  <c r="I23" i="3"/>
  <c r="D1214" i="1"/>
  <c r="H1214" i="1" s="1"/>
  <c r="I35" i="3"/>
  <c r="C1518" i="1"/>
  <c r="G294" i="9"/>
  <c r="E294" i="9" s="1"/>
  <c r="B294" i="9" s="1"/>
  <c r="F176" i="5"/>
  <c r="H22" i="3"/>
  <c r="D175" i="5"/>
  <c r="C1153" i="1"/>
  <c r="H453" i="1"/>
  <c r="G453" i="1"/>
  <c r="H1096" i="1"/>
  <c r="G1096" i="1"/>
  <c r="H211" i="1"/>
  <c r="G211" i="1"/>
  <c r="H1065" i="1"/>
  <c r="G1065" i="1"/>
  <c r="H1423" i="1"/>
  <c r="G1423" i="1"/>
  <c r="H192" i="1"/>
  <c r="G192" i="1"/>
  <c r="H1056" i="1"/>
  <c r="G1056" i="1"/>
  <c r="H276" i="9"/>
  <c r="H638" i="1"/>
  <c r="B299" i="9"/>
  <c r="E298" i="9"/>
  <c r="H1435" i="1"/>
  <c r="H9" i="3"/>
  <c r="H1517" i="1"/>
  <c r="G1517" i="1"/>
  <c r="H11" i="3"/>
  <c r="E293" i="9" l="1"/>
  <c r="C286" i="1"/>
  <c r="H1046" i="1"/>
  <c r="G1046" i="1"/>
  <c r="H147" i="1"/>
  <c r="G147" i="1"/>
  <c r="F175" i="5"/>
  <c r="C1152" i="1"/>
  <c r="H985" i="1"/>
  <c r="G985" i="1"/>
  <c r="F408" i="4"/>
  <c r="C403" i="1"/>
  <c r="H1153" i="1"/>
  <c r="G1153" i="1"/>
  <c r="C984" i="1"/>
  <c r="G282" i="9"/>
  <c r="E282" i="9" s="1"/>
  <c r="B282" i="9" s="1"/>
  <c r="G276" i="9"/>
  <c r="E276" i="9" s="1"/>
  <c r="F6" i="5"/>
  <c r="D639" i="4"/>
  <c r="F412" i="4"/>
  <c r="C407" i="1"/>
  <c r="D407" i="1"/>
  <c r="E639" i="4"/>
  <c r="H522" i="1"/>
  <c r="G522" i="1"/>
  <c r="H345" i="1"/>
  <c r="G345" i="1"/>
  <c r="C285" i="1"/>
  <c r="D413" i="4"/>
  <c r="D291" i="4"/>
  <c r="F289" i="4"/>
  <c r="H414" i="1"/>
  <c r="G414" i="1"/>
  <c r="F636" i="4"/>
  <c r="C630" i="1"/>
  <c r="G1214" i="1"/>
  <c r="H1518" i="1"/>
  <c r="G1518" i="1"/>
  <c r="H293" i="1"/>
  <c r="G293" i="1"/>
  <c r="H2" i="1"/>
  <c r="G2" i="1"/>
  <c r="F635" i="4"/>
  <c r="C629" i="1"/>
  <c r="F407" i="4"/>
  <c r="C402" i="1"/>
  <c r="D285" i="1"/>
  <c r="E413" i="4"/>
  <c r="E291" i="4"/>
  <c r="D287" i="1" s="1"/>
  <c r="E290" i="4"/>
  <c r="D286" i="1" s="1"/>
  <c r="N3" i="9"/>
  <c r="I11" i="3"/>
  <c r="K3" i="9"/>
  <c r="I9" i="3"/>
  <c r="F290" i="4" l="1"/>
  <c r="H1152" i="1"/>
  <c r="G1152" i="1"/>
  <c r="H402" i="1"/>
  <c r="G402" i="1"/>
  <c r="F291" i="4"/>
  <c r="C287" i="1"/>
  <c r="D633" i="1"/>
  <c r="D415" i="4"/>
  <c r="F413" i="4"/>
  <c r="D640" i="4"/>
  <c r="D641" i="4" s="1"/>
  <c r="C408" i="1"/>
  <c r="H8" i="3"/>
  <c r="M3" i="9" s="1"/>
  <c r="G984" i="1"/>
  <c r="H984" i="1"/>
  <c r="D414" i="4"/>
  <c r="H403" i="1"/>
  <c r="G403" i="1"/>
  <c r="H630" i="1"/>
  <c r="G630" i="1"/>
  <c r="F639" i="4"/>
  <c r="C633" i="1"/>
  <c r="H285" i="1"/>
  <c r="G285" i="1"/>
  <c r="E640" i="4"/>
  <c r="E641" i="4" s="1"/>
  <c r="E415" i="4"/>
  <c r="D410" i="1" s="1"/>
  <c r="D408" i="1"/>
  <c r="H629" i="1"/>
  <c r="G629" i="1"/>
  <c r="H407" i="1"/>
  <c r="G407" i="1"/>
  <c r="E414" i="4"/>
  <c r="D409" i="1" s="1"/>
  <c r="E275" i="9"/>
  <c r="B276" i="9"/>
  <c r="G286" i="1"/>
  <c r="H286" i="1"/>
  <c r="D635" i="1" l="1"/>
  <c r="C409" i="1"/>
  <c r="F414" i="4"/>
  <c r="H633" i="1"/>
  <c r="G633" i="1"/>
  <c r="H408" i="1"/>
  <c r="G408" i="1"/>
  <c r="F640" i="4"/>
  <c r="C634" i="1"/>
  <c r="D642" i="4"/>
  <c r="I8" i="3"/>
  <c r="D634" i="1"/>
  <c r="E642" i="4"/>
  <c r="H287" i="1"/>
  <c r="G287" i="1"/>
  <c r="C635" i="1"/>
  <c r="F641" i="4"/>
  <c r="F415" i="4"/>
  <c r="C410" i="1"/>
  <c r="F642" i="4" l="1"/>
  <c r="D646" i="4"/>
  <c r="C636" i="1"/>
  <c r="H409" i="1"/>
  <c r="G409" i="1"/>
  <c r="E646" i="4"/>
  <c r="D636" i="1"/>
  <c r="G410" i="1"/>
  <c r="H410" i="1"/>
  <c r="D645" i="4"/>
  <c r="H634" i="1"/>
  <c r="G634" i="1"/>
  <c r="H635" i="1"/>
  <c r="G635" i="1"/>
  <c r="E645" i="4"/>
  <c r="I18" i="3" l="1"/>
  <c r="D639" i="1"/>
  <c r="I19" i="3"/>
  <c r="D640" i="1"/>
  <c r="H7" i="3" s="1"/>
  <c r="H636" i="1"/>
  <c r="G636" i="1"/>
  <c r="H18" i="3"/>
  <c r="C639" i="1"/>
  <c r="F645" i="4"/>
  <c r="C640" i="1"/>
  <c r="F646" i="4"/>
  <c r="H19" i="3"/>
  <c r="H639" i="1" l="1"/>
  <c r="G639" i="1"/>
  <c r="J3" i="9"/>
  <c r="I7" i="3"/>
  <c r="G640" i="1"/>
  <c r="H640" i="1"/>
  <c r="L272" i="9" l="1"/>
  <c r="L16" i="9"/>
  <c r="J5" i="9"/>
  <c r="I8" i="9"/>
  <c r="I11" i="9"/>
  <c r="K13" i="9"/>
  <c r="L15" i="9"/>
  <c r="J12" i="9"/>
  <c r="K9" i="9"/>
  <c r="K12" i="9"/>
  <c r="H18" i="9"/>
  <c r="H16" i="9"/>
  <c r="K5" i="9"/>
  <c r="J8" i="9"/>
  <c r="J11" i="9"/>
  <c r="H15" i="9"/>
  <c r="G18" i="9"/>
  <c r="G16" i="9"/>
  <c r="I6" i="9"/>
  <c r="K8" i="9"/>
  <c r="K11" i="9"/>
  <c r="I17" i="9"/>
  <c r="K6" i="9"/>
  <c r="J13" i="9"/>
  <c r="J17" i="9"/>
  <c r="M15" i="9"/>
  <c r="J6" i="9"/>
  <c r="I9" i="9"/>
  <c r="I12" i="9"/>
  <c r="J9" i="9"/>
  <c r="H17" i="9"/>
  <c r="I7" i="9"/>
  <c r="K10" i="9"/>
  <c r="G17" i="9"/>
  <c r="G15" i="9"/>
  <c r="J7" i="9"/>
  <c r="J10" i="9"/>
  <c r="I13" i="9"/>
  <c r="M272" i="9"/>
  <c r="M16" i="9"/>
  <c r="I5" i="9"/>
  <c r="K7" i="9"/>
  <c r="E5" i="9" l="1"/>
  <c r="B5" i="9" s="1"/>
  <c r="E18" i="9"/>
  <c r="B18" i="9" s="1"/>
  <c r="E16" i="9"/>
  <c r="E7" i="9"/>
  <c r="B7" i="9" s="1"/>
  <c r="F15" i="9"/>
  <c r="E13" i="9"/>
  <c r="B13" i="9" s="1"/>
  <c r="E12" i="9"/>
  <c r="B12" i="9" s="1"/>
  <c r="E11" i="9"/>
  <c r="B11" i="9" s="1"/>
  <c r="E9" i="9"/>
  <c r="B9" i="9" s="1"/>
  <c r="E8" i="9"/>
  <c r="B8" i="9" s="1"/>
  <c r="E15" i="9"/>
  <c r="E6" i="9"/>
  <c r="B6" i="9" s="1"/>
  <c r="E10" i="9"/>
  <c r="B10" i="9" s="1"/>
  <c r="E17" i="9"/>
  <c r="B17" i="9" s="1"/>
  <c r="F16" i="9"/>
  <c r="F272" i="9"/>
  <c r="B16" i="9" l="1"/>
  <c r="F19" i="9"/>
  <c r="B272" i="9"/>
  <c r="E4" i="9"/>
  <c r="E14" i="9"/>
  <c r="B15" i="9"/>
  <c r="F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<sst xmlns="http://schemas.openxmlformats.org/spreadsheetml/2006/main" count="4313" uniqueCount="3393">
  <si>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</si>
  <si>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</si>
  <si>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</si>
  <si>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</si>
  <si>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</si>
  <si>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</si>
  <si>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</si>
  <si>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</si>
  <si>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</si>
  <si>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</si>
  <si>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</si>
  <si>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</si>
  <si>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</si>
  <si>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</si>
  <si>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</si>
  <si>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</si>
  <si>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</si>
  <si>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</si>
  <si>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</si>
  <si>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</si>
  <si>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</si>
  <si>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</si>
  <si>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</si>
  <si>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</si>
  <si>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</si>
  <si>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</si>
  <si>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</si>
  <si>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</si>
  <si>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</si>
  <si>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</si>
  <si>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</si>
  <si>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</si>
  <si>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</si>
  <si>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</si>
  <si>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</si>
  <si>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</si>
  <si>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</si>
  <si>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</si>
  <si>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</si>
  <si>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</si>
  <si>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</si>
  <si>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</si>
  <si>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</si>
  <si>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</si>
  <si>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</si>
  <si>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</si>
  <si>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</si>
  <si>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</si>
  <si>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</si>
  <si>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</si>
  <si>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</si>
  <si>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</si>
  <si>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</si>
  <si>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</si>
  <si>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</si>
  <si>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</si>
  <si>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</si>
  <si>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</si>
  <si>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</si>
  <si>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</si>
  <si>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</si>
  <si>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</si>
  <si>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</si>
  <si>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</si>
  <si>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</si>
  <si>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</si>
  <si>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</si>
  <si>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</si>
  <si>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</si>
  <si>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</si>
  <si>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</si>
  <si>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</si>
  <si>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</si>
  <si>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</si>
  <si>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</si>
  <si>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</si>
  <si>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</si>
  <si>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</si>
  <si>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</si>
  <si>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</si>
  <si>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</si>
  <si>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</si>
  <si>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</si>
  <si>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</si>
  <si>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</si>
  <si>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</si>
  <si>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</si>
  <si>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</si>
  <si>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</si>
  <si>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</si>
  <si>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</si>
  <si>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</si>
  <si>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</si>
  <si>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</si>
  <si>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</si>
  <si>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</si>
  <si>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</si>
  <si>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</si>
  <si>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</si>
  <si>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</si>
  <si>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</si>
  <si>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</si>
  <si>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</si>
  <si>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</si>
  <si>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</si>
  <si>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</si>
  <si>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</si>
  <si>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</si>
  <si>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</si>
  <si>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</si>
  <si>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</si>
  <si>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</si>
  <si>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</si>
  <si>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</si>
  <si>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</si>
  <si>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</si>
  <si>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</si>
  <si>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</si>
  <si>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</si>
  <si>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</si>
  <si>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</si>
  <si>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</si>
  <si>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</si>
  <si>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</si>
  <si>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</si>
  <si>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</si>
  <si>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</si>
  <si>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</si>
  <si>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</si>
  <si>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</si>
  <si>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</si>
  <si>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</si>
  <si>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</si>
  <si>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</si>
  <si>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</si>
  <si>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</si>
  <si>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</si>
  <si>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</si>
  <si>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</si>
  <si>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</si>
  <si>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</si>
  <si>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</si>
  <si>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</si>
  <si>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</si>
  <si>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</si>
  <si>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</si>
  <si>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</si>
  <si>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</si>
  <si>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</si>
  <si>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</si>
  <si>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</si>
  <si>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</si>
  <si>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</si>
  <si>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</si>
  <si>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</si>
  <si>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</si>
  <si>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</si>
  <si>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</si>
  <si>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</si>
  <si>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</si>
  <si>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</si>
  <si>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</si>
  <si>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</si>
  <si>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</si>
  <si>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</si>
  <si>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</si>
  <si>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</si>
  <si>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</si>
  <si>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</si>
  <si>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</si>
  <si>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</si>
  <si>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</si>
  <si>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</si>
  <si>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</si>
  <si>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</si>
  <si>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</si>
  <si>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</si>
  <si>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</si>
  <si>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</si>
  <si>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</si>
  <si>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</si>
  <si>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</si>
  <si>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</si>
  <si>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</si>
  <si>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</si>
  <si>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</si>
  <si>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</si>
  <si>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</si>
  <si>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</si>
  <si>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</si>
  <si>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</si>
  <si>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</si>
  <si>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</si>
  <si>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</si>
  <si>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</si>
  <si>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</si>
  <si>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</si>
  <si>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</si>
  <si>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</si>
  <si>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</si>
  <si>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</si>
  <si>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</si>
  <si>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</si>
  <si>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</si>
  <si>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</si>
  <si>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</si>
  <si>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</si>
  <si>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</si>
  <si>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</si>
  <si>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</si>
  <si>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</si>
  <si>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</si>
  <si>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</si>
  <si>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</si>
  <si>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</si>
  <si>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</si>
  <si>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</si>
  <si>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</si>
  <si>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</si>
  <si>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</si>
  <si>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</si>
  <si>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</si>
  <si>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</si>
  <si>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</si>
  <si>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</si>
  <si>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</si>
  <si>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</si>
  <si>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</si>
  <si>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</si>
  <si>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</si>
  <si>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</si>
  <si>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</si>
  <si>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</si>
  <si>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</si>
  <si>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</si>
  <si>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</si>
  <si>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</si>
  <si>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</si>
  <si>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</si>
  <si>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</si>
  <si>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</si>
  <si>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</si>
  <si>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</si>
  <si>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</si>
  <si>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</si>
  <si>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</si>
  <si>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</si>
  <si>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</si>
  <si>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</si>
  <si>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</si>
  <si>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</si>
  <si>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</si>
  <si>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</si>
  <si>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</si>
  <si>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</si>
  <si>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</si>
  <si>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</si>
  <si>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</si>
  <si>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</si>
  <si>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</si>
  <si>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</si>
  <si>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</si>
  <si>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</si>
  <si>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</si>
  <si>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</si>
  <si>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</si>
  <si>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</si>
  <si>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</si>
  <si>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</si>
  <si>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</si>
  <si>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</si>
  <si>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</si>
  <si>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</si>
  <si>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</si>
  <si>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</si>
  <si>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</si>
  <si>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</si>
  <si>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</si>
  <si>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</si>
  <si>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</si>
  <si>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</si>
  <si>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</si>
  <si>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</si>
  <si>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</si>
  <si>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</si>
  <si>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</si>
  <si>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</si>
  <si>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</si>
  <si>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</si>
  <si>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</si>
  <si>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</si>
  <si>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</si>
  <si>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</si>
  <si>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</si>
  <si>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</si>
  <si>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</si>
  <si>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</si>
  <si>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</si>
  <si>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</si>
  <si>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</si>
  <si>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</si>
  <si>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</si>
  <si>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</si>
  <si>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</si>
  <si>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</si>
  <si>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</si>
  <si>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</si>
  <si>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</si>
  <si>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</si>
  <si>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</si>
  <si>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</si>
  <si>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</si>
  <si>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</si>
  <si>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</si>
  <si>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</si>
  <si>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</si>
  <si>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</si>
  <si>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</si>
  <si>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</si>
  <si>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</si>
  <si>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</si>
  <si>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</si>
  <si>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</si>
  <si>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</si>
  <si>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</si>
  <si>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</si>
  <si>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</si>
  <si>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</si>
  <si>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</si>
  <si>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</si>
  <si>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</si>
  <si>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</si>
  <si>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</si>
  <si>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</si>
  <si>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</si>
  <si>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</si>
  <si>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</si>
  <si>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</si>
  <si>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</si>
  <si>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</si>
  <si>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</si>
  <si>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</si>
  <si>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</si>
  <si>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</si>
  <si>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</si>
  <si>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</si>
  <si>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</si>
  <si>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</si>
  <si>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</si>
  <si>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</si>
  <si>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</si>
  <si>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</si>
  <si>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</si>
  <si>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</si>
  <si>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</si>
  <si>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</si>
  <si>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</si>
  <si>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</si>
  <si>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</si>
  <si>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</si>
  <si>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</si>
  <si>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</si>
  <si>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</si>
  <si>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</si>
  <si>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</si>
  <si>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</si>
  <si>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</si>
  <si>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</si>
  <si>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</si>
  <si>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</si>
  <si>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</si>
  <si>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</si>
  <si>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</si>
  <si>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</si>
  <si>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</si>
  <si>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</si>
  <si>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</si>
  <si>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</si>
  <si>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</si>
  <si>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</si>
  <si>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</si>
  <si>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</si>
  <si>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</si>
  <si>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</si>
  <si>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</si>
  <si>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</si>
  <si>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</si>
  <si>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</si>
  <si>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</si>
  <si>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</si>
  <si>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</si>
  <si>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</si>
  <si>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</si>
  <si>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</si>
  <si>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</si>
  <si>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</si>
  <si>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</si>
  <si>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</si>
  <si>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</si>
  <si>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</si>
  <si>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</si>
  <si>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</si>
  <si>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</si>
  <si>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</si>
  <si>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</si>
  <si>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</si>
  <si>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</si>
  <si>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</si>
  <si>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</si>
  <si>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</si>
  <si>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</si>
  <si>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</si>
  <si>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</si>
  <si>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</si>
  <si>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</si>
  <si>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</si>
  <si>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</si>
  <si>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</si>
  <si>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</si>
  <si>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</si>
  <si>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</si>
  <si>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</si>
  <si>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</si>
  <si>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</si>
  <si>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</si>
  <si>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</si>
  <si>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</si>
  <si>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</si>
  <si>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</si>
  <si>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</si>
  <si>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</si>
  <si>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</si>
  <si>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</si>
  <si>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</si>
  <si>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</si>
  <si>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</si>
  <si>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</si>
  <si>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</si>
  <si>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</si>
  <si>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</si>
  <si>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</si>
  <si>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</si>
  <si>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</si>
  <si>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</si>
  <si>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</si>
  <si>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</si>
  <si>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</si>
  <si>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</si>
  <si>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</si>
  <si>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</si>
  <si>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</si>
  <si>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</si>
  <si>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</si>
  <si>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</si>
  <si>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</si>
  <si>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</si>
  <si>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</si>
  <si>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</si>
  <si>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</si>
  <si>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</si>
  <si>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</si>
  <si>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</si>
  <si>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</si>
  <si>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</si>
  <si>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</si>
  <si>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</si>
  <si>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</si>
  <si>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</si>
  <si>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</si>
  <si>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</si>
  <si>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</si>
  <si>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</si>
  <si>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</si>
  <si>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</si>
  <si>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</si>
  <si>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</si>
  <si>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</si>
  <si>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</si>
  <si>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</si>
  <si>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</si>
  <si>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</si>
  <si>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</si>
  <si>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</si>
  <si>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</si>
  <si>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</si>
  <si>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</si>
  <si>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</si>
  <si>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</si>
  <si>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</si>
  <si>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</si>
  <si>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</si>
  <si>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</si>
  <si>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</si>
  <si>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</si>
  <si>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</si>
  <si>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</si>
  <si>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</si>
  <si>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</si>
  <si>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</si>
  <si>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</si>
  <si>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</si>
  <si>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</si>
  <si>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</si>
  <si>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</si>
  <si>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</si>
  <si>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</si>
  <si>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</si>
  <si>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</si>
  <si>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</si>
  <si>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</si>
  <si>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</si>
  <si>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</si>
  <si>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</si>
  <si>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</si>
  <si>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</si>
  <si>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</si>
  <si>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</si>
  <si>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</si>
  <si>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</si>
  <si>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</si>
  <si>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</si>
  <si>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</si>
  <si>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</si>
  <si>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</si>
  <si>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</si>
  <si>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</si>
  <si>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</si>
  <si>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</si>
  <si>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</si>
  <si>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</si>
  <si>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</si>
  <si>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</si>
  <si>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</si>
  <si>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</si>
  <si>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</si>
  <si>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</si>
  <si>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</si>
  <si>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</si>
  <si>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</si>
  <si>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</si>
  <si>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</si>
  <si>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</si>
  <si>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</si>
  <si>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</si>
  <si>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</si>
  <si>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</si>
  <si>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</si>
  <si>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</si>
  <si>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</si>
  <si>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</si>
  <si>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</si>
  <si>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</si>
  <si>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</si>
  <si>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</si>
  <si>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</si>
  <si>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</si>
  <si>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</si>
  <si>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</si>
  <si>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</si>
  <si>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</si>
  <si>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</si>
  <si>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</si>
  <si>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</si>
  <si>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</si>
  <si>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</si>
  <si>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</si>
  <si>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</si>
  <si>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</si>
  <si>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</si>
  <si>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</si>
  <si>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</si>
  <si>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</si>
  <si>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</si>
  <si>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</si>
  <si>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</si>
  <si>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</si>
  <si>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</si>
  <si>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</si>
  <si>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</si>
  <si>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</si>
  <si>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</si>
  <si>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</si>
  <si>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</si>
  <si>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</si>
  <si>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</si>
  <si>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</si>
  <si>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</si>
  <si>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</si>
  <si>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</si>
  <si>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</si>
  <si>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</si>
  <si>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</si>
  <si>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</si>
  <si>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</si>
  <si>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</si>
  <si>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</si>
  <si>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</si>
  <si>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</si>
  <si>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</si>
  <si>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</si>
  <si>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</si>
  <si>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</si>
  <si>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</si>
  <si>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</si>
  <si>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</si>
  <si>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</si>
  <si>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</si>
  <si>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</si>
  <si>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</si>
  <si>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</si>
  <si>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</si>
  <si>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</si>
  <si>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</si>
  <si>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</si>
  <si>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</si>
  <si>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</si>
  <si>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</si>
  <si>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</si>
  <si>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</si>
  <si>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</si>
  <si>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</si>
  <si>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</si>
  <si>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</si>
  <si>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</si>
  <si>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</si>
  <si>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</si>
  <si>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</si>
  <si>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</si>
  <si>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</si>
  <si>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</si>
  <si>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</si>
  <si>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</si>
  <si>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</si>
  <si>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</si>
  <si>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</si>
  <si>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</si>
  <si>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</si>
  <si>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</si>
  <si>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</si>
  <si>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</si>
  <si>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</si>
  <si>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</si>
  <si>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</si>
  <si>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</si>
  <si>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</si>
  <si>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</si>
  <si>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</si>
  <si>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</si>
  <si>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</si>
  <si>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</si>
  <si>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</si>
  <si>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</si>
  <si>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</si>
  <si>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</si>
  <si>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</si>
  <si>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</si>
  <si>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</si>
  <si>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</si>
  <si>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</si>
  <si>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</si>
  <si>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</si>
  <si>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</si>
  <si>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</si>
  <si>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</si>
  <si>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</si>
  <si>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</si>
  <si>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</si>
  <si>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</si>
  <si>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</si>
  <si>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</si>
  <si>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</si>
  <si>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</si>
  <si>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</si>
  <si>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</si>
  <si>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</si>
  <si>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</si>
  <si>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</si>
  <si>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</si>
  <si>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</si>
  <si>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</si>
  <si>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</si>
  <si>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</si>
  <si>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</si>
  <si>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</si>
  <si>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</si>
  <si>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</si>
  <si>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</si>
  <si>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</si>
  <si>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</si>
  <si>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</si>
  <si>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</si>
  <si>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</si>
  <si>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</si>
  <si>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</si>
  <si>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</si>
  <si>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</si>
  <si>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</si>
  <si>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</si>
  <si>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</si>
  <si>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</si>
  <si>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</si>
  <si>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</si>
  <si>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</si>
  <si>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</si>
  <si>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</si>
  <si>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</si>
  <si>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</si>
  <si>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</si>
  <si>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</si>
  <si>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</si>
  <si>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</si>
  <si>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</si>
  <si>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</si>
  <si>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</si>
  <si>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</si>
  <si>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</si>
  <si>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</si>
  <si>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</si>
  <si>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</si>
  <si>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</si>
  <si>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</si>
  <si>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</si>
  <si>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</si>
  <si>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</si>
  <si>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</si>
  <si>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</si>
  <si>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</si>
  <si>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</si>
  <si>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</si>
  <si>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</si>
  <si>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</si>
  <si>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</si>
  <si>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</si>
  <si>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</si>
  <si>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</si>
  <si>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</si>
  <si>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</si>
  <si>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</si>
  <si>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</si>
  <si>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</si>
  <si>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</si>
  <si>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</si>
  <si>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</si>
  <si>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</si>
  <si>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</si>
  <si>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</si>
  <si>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</si>
  <si>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</si>
  <si>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</si>
  <si>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</si>
  <si>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</si>
  <si>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</si>
  <si>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</si>
  <si>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</si>
  <si>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</si>
  <si>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</si>
  <si>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</si>
  <si>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</si>
  <si>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</si>
  <si>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</si>
  <si>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</si>
  <si>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</si>
  <si>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</si>
  <si>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</si>
  <si>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</si>
  <si>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</si>
  <si>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</si>
  <si>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</si>
  <si>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</si>
  <si>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</si>
  <si>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</si>
  <si>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</si>
  <si>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</si>
  <si>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</si>
  <si>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</si>
  <si>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</si>
  <si>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</si>
  <si>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</si>
  <si>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</si>
  <si>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</si>
  <si>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</si>
  <si>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</si>
  <si>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</si>
  <si>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</si>
  <si>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</si>
  <si>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</si>
  <si>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</si>
  <si>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</si>
  <si>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</si>
  <si>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</si>
  <si>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</si>
  <si>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</si>
  <si>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</si>
  <si>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</si>
  <si>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</si>
  <si>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</si>
  <si>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</si>
  <si>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</si>
  <si>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</si>
  <si>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</si>
  <si>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</si>
  <si>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</si>
  <si>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</si>
  <si>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</si>
  <si>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</si>
  <si>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</si>
  <si>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</si>
  <si>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</si>
  <si>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</si>
  <si>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</si>
  <si>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</si>
  <si>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</si>
  <si>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</si>
  <si>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</si>
  <si>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</si>
  <si>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</si>
  <si>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</si>
  <si>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</si>
  <si>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</si>
  <si>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</si>
  <si>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</si>
  <si>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</si>
  <si>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</si>
  <si>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</si>
  <si>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</si>
  <si>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</si>
  <si>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</si>
  <si>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</si>
  <si>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</si>
  <si>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</si>
  <si>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</si>
  <si>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</si>
  <si>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</si>
  <si>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</si>
  <si>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</si>
  <si>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</si>
  <si>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</si>
  <si>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</si>
  <si>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</si>
  <si>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</si>
  <si>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</si>
  <si>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</si>
  <si>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</si>
  <si>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</si>
  <si>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</si>
  <si>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</si>
  <si>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</si>
  <si>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</si>
  <si>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</si>
  <si>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</si>
  <si>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</si>
  <si>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</si>
  <si>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</si>
  <si>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</si>
  <si>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</si>
  <si>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</si>
  <si>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</si>
  <si>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</si>
  <si>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</si>
  <si>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</si>
  <si>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</si>
  <si>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</si>
  <si>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</si>
  <si>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</si>
  <si>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</si>
  <si>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</si>
  <si>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</si>
  <si>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</si>
  <si>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</si>
  <si>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</si>
  <si>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</si>
  <si>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</si>
  <si>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</si>
  <si>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</si>
  <si>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</si>
  <si>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</si>
  <si>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</si>
  <si>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</si>
  <si>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</si>
  <si>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</si>
  <si>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</si>
  <si>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</si>
  <si>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</si>
  <si>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</si>
  <si>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</si>
  <si>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</si>
  <si>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</si>
  <si>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</si>
  <si>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</si>
  <si>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</si>
  <si>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</si>
  <si>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</si>
  <si>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</si>
  <si>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</si>
  <si>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</si>
  <si>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</si>
  <si>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</si>
  <si>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</si>
  <si>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</si>
  <si>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</si>
  <si>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</si>
  <si>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</si>
  <si>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</si>
  <si>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</si>
  <si>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</si>
  <si>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</si>
  <si>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</si>
  <si>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</si>
  <si>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</si>
  <si>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</si>
  <si>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</si>
  <si>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</si>
  <si>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</si>
  <si>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</si>
  <si>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</si>
  <si>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</si>
  <si>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</si>
  <si>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</si>
  <si>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</si>
  <si>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</si>
  <si>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</si>
  <si>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</si>
  <si>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</si>
  <si>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</si>
  <si>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</si>
  <si>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</si>
  <si>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</si>
  <si>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</si>
  <si>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</si>
  <si>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</si>
  <si>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</si>
  <si>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</si>
  <si>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</si>
  <si>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</si>
  <si>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</si>
  <si>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</si>
  <si>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</si>
  <si>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</si>
  <si>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</si>
  <si>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</si>
  <si>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</si>
  <si>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</si>
  <si>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</si>
  <si>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</si>
  <si>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</si>
  <si>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</si>
  <si>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</si>
  <si>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</si>
  <si>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</si>
  <si>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</si>
  <si>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</si>
  <si>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</si>
  <si>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</si>
  <si>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</si>
  <si>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</si>
  <si>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</si>
  <si>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</si>
  <si>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</si>
  <si>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</si>
  <si>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</si>
  <si>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</si>
  <si>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</si>
  <si>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</si>
  <si>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</si>
  <si>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</si>
  <si>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</si>
  <si>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</si>
  <si>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</si>
  <si>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</si>
  <si>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</si>
  <si>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</si>
  <si>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</si>
  <si>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</si>
  <si>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</si>
  <si>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</si>
  <si>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</si>
  <si>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</si>
  <si>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</si>
  <si>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</si>
  <si>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</si>
  <si>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</si>
  <si>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</si>
  <si>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</si>
  <si>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</si>
  <si>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</si>
  <si>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</si>
  <si>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</si>
  <si>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</si>
  <si>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</si>
  <si>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</si>
  <si>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</si>
  <si>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</si>
  <si>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</si>
  <si>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</si>
  <si>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</si>
  <si>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</si>
  <si>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</si>
  <si>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</si>
  <si>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</si>
  <si>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</si>
  <si>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</si>
  <si>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</si>
  <si>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</si>
  <si>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</si>
  <si>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</si>
  <si>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</si>
  <si>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</si>
  <si>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</si>
  <si>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</si>
  <si>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</si>
  <si>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</si>
  <si>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</si>
  <si>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</si>
  <si>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</si>
  <si>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</si>
  <si>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</si>
  <si>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</si>
  <si>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</si>
  <si>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</si>
  <si>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</si>
  <si>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</si>
  <si>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</si>
  <si>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</si>
  <si>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</si>
  <si>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</si>
  <si>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</si>
  <si>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</si>
  <si>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</si>
  <si>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</si>
  <si>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</si>
  <si>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</si>
  <si>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</si>
  <si>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</si>
  <si>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</si>
  <si>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</si>
  <si>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</si>
  <si>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</si>
  <si>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</si>
  <si>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</si>
  <si>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</si>
  <si>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</si>
  <si>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</si>
  <si>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</si>
  <si>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</si>
  <si>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</si>
  <si>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</si>
  <si>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</si>
  <si>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</si>
  <si>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</si>
  <si>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</si>
  <si>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</si>
  <si>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</si>
  <si>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</si>
  <si>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</si>
  <si>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</si>
  <si>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</si>
  <si>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</si>
  <si>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</si>
  <si>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</si>
  <si>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</si>
  <si>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</si>
  <si>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</si>
  <si>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</si>
  <si>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</si>
  <si>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</si>
  <si>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</si>
  <si>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</si>
  <si>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</si>
  <si>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</si>
  <si>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</si>
  <si>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</si>
  <si>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</si>
  <si>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</si>
  <si>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</si>
  <si>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</si>
  <si>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</si>
  <si>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</si>
  <si>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</si>
  <si>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</si>
  <si>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</si>
  <si>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</si>
  <si>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</si>
  <si>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</si>
  <si>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</si>
  <si>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</si>
  <si>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</si>
  <si>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</si>
  <si>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</si>
  <si>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</si>
  <si>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</si>
  <si>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</si>
  <si>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</si>
  <si>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</si>
  <si>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</si>
  <si>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</si>
  <si>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</si>
  <si>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</si>
  <si>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</si>
  <si>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</si>
  <si>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</si>
  <si>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</si>
  <si>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</si>
  <si>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</si>
  <si>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</si>
  <si>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</si>
  <si>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</si>
  <si>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</si>
  <si>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</si>
  <si>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</si>
  <si>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</si>
  <si>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</si>
  <si>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</si>
  <si>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</si>
  <si>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</si>
  <si>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</si>
  <si>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</si>
  <si>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</si>
  <si>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</si>
  <si>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</si>
  <si>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</si>
  <si>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</si>
  <si>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</si>
  <si>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</si>
  <si>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</si>
  <si>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</si>
  <si>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</si>
  <si>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</si>
  <si>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</si>
  <si>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</si>
  <si>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</si>
  <si>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</si>
  <si>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</si>
  <si>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</si>
  <si>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</si>
  <si>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</si>
  <si>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</si>
  <si>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</si>
  <si>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</si>
  <si>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</si>
  <si>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</si>
  <si>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</si>
  <si>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</si>
  <si>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</si>
  <si>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</si>
  <si>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</si>
  <si>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</si>
  <si>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</si>
  <si>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</si>
  <si>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</si>
  <si>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</si>
  <si>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</si>
  <si>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</si>
  <si>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</si>
  <si>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</si>
  <si>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</si>
  <si>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</si>
  <si>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</si>
  <si>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</si>
  <si>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</si>
  <si>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</si>
  <si>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</si>
  <si>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</si>
  <si>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</si>
  <si>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</si>
  <si>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</si>
  <si>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</si>
  <si>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</si>
  <si>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</si>
  <si>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</si>
  <si>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</si>
  <si>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</si>
  <si>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</si>
  <si>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</si>
  <si>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</si>
  <si>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</si>
  <si>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</si>
  <si>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</si>
  <si>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</si>
  <si>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</si>
  <si>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</si>
  <si>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</si>
  <si>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</si>
  <si>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</si>
  <si>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</si>
  <si>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</si>
  <si>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</si>
  <si>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</si>
  <si>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</si>
  <si>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</si>
  <si>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</si>
  <si>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</si>
  <si>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</si>
  <si>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</si>
  <si>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</si>
  <si>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</si>
  <si>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</si>
  <si>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</si>
  <si>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</si>
  <si>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</si>
  <si>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</si>
  <si>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</si>
  <si>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</si>
  <si>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</si>
  <si>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</si>
  <si>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</si>
  <si>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</si>
  <si>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</si>
  <si>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</si>
  <si>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</si>
  <si>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</si>
  <si>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</si>
  <si>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</si>
  <si>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</si>
  <si>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</si>
  <si>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</si>
  <si>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</si>
  <si>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</si>
  <si>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</si>
  <si>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</si>
  <si>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</si>
  <si>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</si>
  <si>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</si>
  <si>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</si>
  <si>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</si>
  <si>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</si>
  <si>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</si>
  <si>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</si>
  <si>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</si>
  <si>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</si>
  <si>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</si>
  <si>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</si>
  <si>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</si>
  <si>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</si>
  <si>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</si>
  <si>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</si>
  <si>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</si>
  <si>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</si>
  <si>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</si>
  <si>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</si>
  <si>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</si>
  <si>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</si>
  <si>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</si>
  <si>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</si>
  <si>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</si>
  <si>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</si>
  <si>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</si>
  <si>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</si>
  <si>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</si>
  <si>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</si>
  <si>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</si>
  <si>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</si>
  <si>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</si>
  <si>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</si>
  <si>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</si>
  <si>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</si>
  <si>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</si>
  <si>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</si>
  <si>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</si>
  <si>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</si>
  <si>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</si>
  <si>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</si>
  <si>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</si>
  <si>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</si>
  <si>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</si>
  <si>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</si>
  <si>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</si>
  <si>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</si>
  <si>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</si>
  <si>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</si>
  <si>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</si>
  <si>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</si>
  <si>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</si>
  <si>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</si>
  <si>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</si>
  <si>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</si>
  <si>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</si>
  <si>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</si>
  <si>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</si>
  <si>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</si>
  <si>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</si>
  <si>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</si>
  <si>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</si>
  <si>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</si>
  <si>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</si>
  <si>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</si>
  <si>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</si>
  <si>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</si>
  <si>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</si>
  <si>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</si>
  <si>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</si>
  <si>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</si>
  <si>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</si>
  <si>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</si>
  <si>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</si>
  <si>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</si>
  <si>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</si>
  <si>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</si>
  <si>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</si>
  <si>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</si>
  <si>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</si>
  <si>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</si>
  <si>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</si>
  <si>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</si>
  <si>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</si>
  <si>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</si>
  <si>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</si>
  <si>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</si>
  <si>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</si>
  <si>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</si>
  <si>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</si>
  <si>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</si>
  <si>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</si>
  <si>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</si>
  <si>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</si>
  <si>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</si>
  <si>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</si>
  <si>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</si>
  <si>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</si>
  <si>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</si>
  <si>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</si>
  <si>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</si>
  <si>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</si>
  <si>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</si>
  <si>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</si>
  <si>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</si>
  <si>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</si>
  <si>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</si>
  <si>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</si>
  <si>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</si>
  <si>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</si>
  <si>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</si>
  <si>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</si>
  <si>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</si>
  <si>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</si>
  <si>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</si>
  <si>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</si>
  <si>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</si>
  <si>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</si>
  <si>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</si>
  <si>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</si>
  <si>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</si>
  <si>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</si>
  <si>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</si>
  <si>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</si>
  <si>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</si>
  <si>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</si>
  <si>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</si>
  <si>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</si>
  <si>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</si>
  <si>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</si>
  <si>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</si>
  <si>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</si>
  <si>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</si>
  <si>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</si>
  <si>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</si>
  <si>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</si>
  <si>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</si>
  <si>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</si>
  <si>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</si>
  <si>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</si>
  <si>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</si>
  <si>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</si>
  <si>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</si>
  <si>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</si>
  <si>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</si>
  <si>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</si>
  <si>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</si>
  <si>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</si>
  <si>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</si>
  <si>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</si>
  <si>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</si>
  <si>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</si>
  <si>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</si>
  <si>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</si>
  <si>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</si>
  <si>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</si>
  <si>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</si>
  <si>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</si>
  <si>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</si>
  <si>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</si>
  <si>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</si>
  <si>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</si>
  <si>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</si>
  <si>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</si>
  <si>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</si>
  <si>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</si>
  <si>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</si>
  <si>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</si>
  <si>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</si>
  <si>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</si>
  <si>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</si>
  <si>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</si>
  <si>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</si>
  <si>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</si>
  <si>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</si>
  <si>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</si>
  <si>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</si>
  <si>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</si>
  <si>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</si>
  <si>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</si>
  <si>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</si>
  <si>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</si>
  <si>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</si>
  <si>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</si>
  <si>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</si>
  <si>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</si>
  <si>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</si>
  <si>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</si>
  <si>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</si>
  <si>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</si>
  <si>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</si>
  <si>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</si>
  <si>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</si>
  <si>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</si>
  <si>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</si>
  <si>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</si>
  <si>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</si>
  <si>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</si>
  <si>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</si>
  <si>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</si>
  <si>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</si>
  <si>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</si>
  <si>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</si>
  <si>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</si>
  <si>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</si>
  <si>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</si>
  <si>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</si>
  <si>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</si>
  <si>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</si>
  <si>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</si>
  <si>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</si>
  <si>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</si>
  <si>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</si>
  <si>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</si>
  <si>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</si>
  <si>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</si>
  <si>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</si>
  <si>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</si>
  <si>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</si>
  <si>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</si>
  <si>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</si>
  <si>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</si>
  <si>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</si>
  <si>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</si>
  <si>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</si>
  <si>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</si>
  <si>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</si>
  <si>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</si>
  <si>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</si>
  <si>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</si>
  <si>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</si>
  <si>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</si>
  <si>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</si>
  <si>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</si>
  <si>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</si>
  <si>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</si>
  <si>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</si>
  <si>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</si>
  <si>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</si>
  <si>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</si>
  <si>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</si>
  <si>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</si>
  <si>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</si>
  <si>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</si>
  <si>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</si>
  <si>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</si>
  <si>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</si>
  <si>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</si>
  <si>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</si>
  <si>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</si>
  <si>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</si>
  <si>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</si>
  <si>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</si>
  <si>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</si>
  <si>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</si>
  <si>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</si>
  <si>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</si>
  <si>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</si>
  <si>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</si>
  <si>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</si>
  <si>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</si>
  <si>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</si>
  <si>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</si>
  <si>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</si>
  <si>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</si>
  <si>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</si>
  <si>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</si>
  <si>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</si>
  <si>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</si>
  <si>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</si>
  <si>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</si>
  <si>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</si>
  <si>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</si>
  <si>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</si>
  <si>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</si>
  <si>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</si>
  <si>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</si>
  <si>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</si>
  <si>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</si>
  <si>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</si>
  <si>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</si>
  <si>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</si>
  <si>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</si>
  <si>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</si>
  <si>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</si>
  <si>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</si>
  <si>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</si>
  <si>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</si>
  <si>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</si>
  <si>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</si>
  <si>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</si>
  <si>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</si>
  <si>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</si>
  <si>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</si>
  <si>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</si>
  <si>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</si>
  <si>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</si>
  <si>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</si>
  <si>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</si>
  <si>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</si>
  <si>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</si>
  <si>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</si>
  <si>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</si>
  <si>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</si>
  <si>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</si>
  <si>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</si>
  <si>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</si>
  <si>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</si>
  <si>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</si>
  <si>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</si>
  <si>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</si>
  <si>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</si>
  <si>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</si>
  <si>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</si>
  <si>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</si>
  <si>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</si>
  <si>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</si>
  <si>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</si>
  <si>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</si>
  <si>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</si>
  <si>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</si>
  <si>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</si>
  <si>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</si>
  <si>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</si>
  <si>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</si>
  <si>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</si>
  <si>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</si>
  <si>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</si>
  <si>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</si>
  <si>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</si>
  <si>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</si>
  <si>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</si>
  <si>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</si>
  <si>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</si>
  <si>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</si>
  <si>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</si>
  <si>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</si>
  <si>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</si>
  <si>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</si>
  <si>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</si>
  <si>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</si>
  <si>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</si>
  <si>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</si>
  <si>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</si>
  <si>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</si>
  <si>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</si>
  <si>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</si>
  <si>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</si>
  <si>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</si>
  <si>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</si>
  <si>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</si>
  <si>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</si>
  <si>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</si>
  <si>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</si>
  <si>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</si>
  <si>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</si>
  <si>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</si>
  <si>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</si>
  <si>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</si>
  <si>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</si>
  <si>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</si>
  <si>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</si>
  <si>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</si>
  <si>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</si>
  <si>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</si>
  <si>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</si>
  <si>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</si>
  <si>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</si>
  <si>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</si>
  <si>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</si>
  <si>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</si>
  <si>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</si>
  <si>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</si>
  <si>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</si>
  <si>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</si>
  <si>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</si>
  <si>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</si>
  <si>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</si>
  <si>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</si>
  <si>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</si>
  <si>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</si>
  <si>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</si>
  <si>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</si>
  <si>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</si>
  <si>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</si>
  <si>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</si>
  <si>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</si>
  <si>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</si>
  <si>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</si>
  <si>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</si>
  <si>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</si>
  <si>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</si>
  <si>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</si>
  <si>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</si>
  <si>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</si>
  <si>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</si>
  <si>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</si>
  <si>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</si>
  <si>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</si>
  <si>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</si>
  <si>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</si>
  <si>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</si>
  <si>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</si>
  <si>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</si>
  <si>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</si>
  <si>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</si>
  <si>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</si>
  <si>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</si>
  <si>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</si>
  <si>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</si>
  <si>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</si>
  <si>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</si>
  <si>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</si>
  <si>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</si>
  <si>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</si>
  <si>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</si>
  <si>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</si>
  <si>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</si>
  <si>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</si>
  <si>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</si>
  <si>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</si>
  <si>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</si>
  <si>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</si>
  <si>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</si>
  <si>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</si>
  <si>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</si>
  <si>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</si>
  <si>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</si>
  <si>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</si>
  <si>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</si>
  <si>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</si>
  <si>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</si>
  <si>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</si>
  <si>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</si>
  <si>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</si>
  <si>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</si>
  <si>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</si>
  <si>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</si>
  <si>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</si>
  <si>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</si>
  <si>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</si>
  <si>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</si>
  <si>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</si>
  <si>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</si>
  <si>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</si>
  <si>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</si>
  <si>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</si>
  <si>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</si>
  <si>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</si>
  <si>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</si>
  <si>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</si>
  <si>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</si>
  <si>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</si>
  <si>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</si>
  <si>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</si>
  <si>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</si>
  <si>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</si>
  <si>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</si>
  <si>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</si>
  <si>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</si>
  <si>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</si>
  <si>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</si>
  <si>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</si>
  <si>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</si>
  <si>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</si>
  <si>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</si>
  <si>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</si>
  <si>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</si>
  <si>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</si>
  <si>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</si>
  <si>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</si>
  <si>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</si>
  <si>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</si>
  <si>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</si>
  <si>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</si>
  <si>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</si>
  <si>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</si>
  <si>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</si>
  <si>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</si>
  <si>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</si>
  <si>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</si>
  <si>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</si>
  <si>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</si>
  <si>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</si>
  <si>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</si>
  <si>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</si>
  <si>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</si>
  <si>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</si>
  <si>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</si>
  <si>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</si>
  <si>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</si>
  <si>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</si>
  <si>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</si>
  <si>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</si>
  <si>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</si>
  <si>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</si>
  <si>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</si>
  <si>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</si>
  <si>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</si>
  <si>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</si>
  <si>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</si>
  <si>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</si>
  <si>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</si>
  <si>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</si>
  <si>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</si>
  <si>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</si>
  <si>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</si>
  <si>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</si>
  <si>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</si>
  <si>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</si>
  <si>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</si>
  <si>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</si>
  <si>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</si>
  <si>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</si>
  <si>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</si>
  <si>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</si>
  <si>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</si>
  <si>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</si>
  <si>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</si>
  <si>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</si>
  <si>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</si>
  <si>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</si>
  <si>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</si>
  <si>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</si>
  <si>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</si>
  <si>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</si>
  <si>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</si>
  <si>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</si>
  <si>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</si>
  <si>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</si>
  <si>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</si>
  <si>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</si>
  <si>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</si>
  <si>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</si>
  <si>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</si>
  <si>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</si>
  <si>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</si>
  <si>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</si>
  <si>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</si>
  <si>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</si>
  <si>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</si>
  <si>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</si>
  <si>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</si>
  <si>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</si>
  <si>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</si>
  <si>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</si>
  <si>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</si>
  <si>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</si>
  <si>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</si>
  <si>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</si>
  <si>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</si>
  <si>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</si>
  <si>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</si>
  <si>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</si>
  <si>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</si>
  <si>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</si>
  <si>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</si>
  <si>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</si>
  <si>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</si>
  <si>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</si>
  <si>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</si>
  <si>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</si>
  <si>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</si>
  <si>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</si>
  <si>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</si>
  <si>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</si>
  <si>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</si>
  <si>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</si>
  <si>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</si>
  <si>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</si>
  <si>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</si>
  <si>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</si>
  <si>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</si>
  <si>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</si>
  <si>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</si>
  <si>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</si>
  <si>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</si>
  <si>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</si>
  <si>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</si>
  <si>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</si>
  <si>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</si>
  <si>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</si>
  <si>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</si>
  <si>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</si>
  <si>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</si>
  <si>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</si>
  <si>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</si>
  <si>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</si>
  <si>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</si>
  <si>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</si>
  <si>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</si>
  <si>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</si>
  <si>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</si>
  <si>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</si>
  <si>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</si>
  <si>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</si>
  <si>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</si>
  <si>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</si>
  <si>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</si>
  <si>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</si>
  <si>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</si>
  <si>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</si>
  <si>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</si>
  <si>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</si>
  <si>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</si>
  <si>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</si>
  <si>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</si>
  <si>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</si>
  <si>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</si>
  <si>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</si>
  <si>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</si>
  <si>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</si>
  <si>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</si>
  <si>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</si>
  <si>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</si>
  <si>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</si>
  <si>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</si>
  <si>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</si>
  <si>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</si>
  <si>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</si>
  <si>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</si>
  <si>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</si>
  <si>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</si>
  <si>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</si>
  <si>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</si>
  <si>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</si>
  <si>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</si>
  <si>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</si>
  <si>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</si>
  <si>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</si>
  <si>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</si>
  <si>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</si>
  <si>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</si>
  <si>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</si>
  <si>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</si>
  <si>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</si>
  <si>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</si>
  <si>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</si>
  <si>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</si>
  <si>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</si>
  <si>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</si>
  <si>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</si>
  <si>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</si>
  <si>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</si>
  <si>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</si>
  <si>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</si>
  <si>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</si>
  <si>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</si>
  <si>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</si>
  <si>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</si>
  <si>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</si>
  <si>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</si>
  <si>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</si>
  <si>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</si>
  <si>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</si>
  <si>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</si>
  <si>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</si>
  <si>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</si>
  <si>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</si>
  <si>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</si>
  <si>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</si>
  <si>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</si>
  <si>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</si>
  <si>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</si>
  <si>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</si>
  <si>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</si>
  <si>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</si>
  <si>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</si>
  <si>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</si>
  <si>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</si>
  <si>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</si>
  <si>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</si>
  <si>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</si>
  <si>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</si>
  <si>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</si>
  <si>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</si>
  <si>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</si>
  <si>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</si>
  <si>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</si>
  <si>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</si>
  <si>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</si>
  <si>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</si>
  <si>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</si>
  <si>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</si>
  <si>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</si>
  <si>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</si>
  <si>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</si>
  <si>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</si>
  <si>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</si>
  <si>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</si>
  <si>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</si>
  <si>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</si>
  <si>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</si>
  <si>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</si>
  <si>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</si>
  <si>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</si>
  <si>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</si>
  <si>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</si>
  <si>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</si>
  <si>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</si>
  <si>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</si>
  <si>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</si>
  <si>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</si>
  <si>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</si>
  <si>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</si>
  <si>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</si>
  <si>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</si>
  <si>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</si>
  <si>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</si>
  <si>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</si>
  <si>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</si>
  <si>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</si>
  <si>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</si>
  <si>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</si>
  <si>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</si>
  <si>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</si>
  <si>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</si>
  <si>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</si>
  <si>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</si>
  <si>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</si>
  <si>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</si>
  <si>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</si>
  <si>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</si>
  <si>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</si>
  <si>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</si>
  <si>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</si>
  <si>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</si>
  <si>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</si>
  <si>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</si>
  <si>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</si>
  <si>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</si>
  <si>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</si>
  <si>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</si>
  <si>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</si>
  <si>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</si>
  <si>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</si>
  <si>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</si>
  <si>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</si>
  <si>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</si>
  <si>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</si>
  <si>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</si>
  <si>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</si>
  <si>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</si>
  <si>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</si>
  <si>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</si>
  <si>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</si>
  <si>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</si>
  <si>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</si>
  <si>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</si>
  <si>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</si>
  <si>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</si>
  <si>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</si>
  <si>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</si>
  <si>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</si>
  <si>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</si>
  <si>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</si>
  <si>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</si>
  <si>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</si>
  <si>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</si>
  <si>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</si>
  <si>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</si>
  <si>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</si>
  <si>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</si>
  <si>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</si>
  <si>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</si>
  <si>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</si>
  <si>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</si>
  <si>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</si>
  <si>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</si>
  <si>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</si>
  <si>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</si>
  <si>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</si>
  <si>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</si>
  <si>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</si>
  <si>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</si>
  <si>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</si>
  <si>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</si>
  <si>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</si>
  <si>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</si>
  <si>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</si>
  <si>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</si>
  <si>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</si>
  <si>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</si>
  <si>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</si>
  <si>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</si>
  <si>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</si>
  <si>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</si>
  <si>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</si>
  <si>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</si>
  <si>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</si>
  <si>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</si>
  <si>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</si>
  <si>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</si>
  <si>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</si>
  <si>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</si>
  <si>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</si>
  <si>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</si>
  <si>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</si>
  <si>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</si>
  <si>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</si>
  <si>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</si>
  <si>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</si>
  <si>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</si>
  <si>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</si>
  <si>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</si>
  <si>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</si>
  <si>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</si>
  <si>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</si>
  <si>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</si>
  <si>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</si>
  <si>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</si>
  <si>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</si>
  <si>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</si>
  <si>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</si>
  <si>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</si>
  <si>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</si>
  <si>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</si>
  <si>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</si>
  <si>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</si>
  <si>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</si>
  <si>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</si>
  <si>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</si>
  <si>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</si>
  <si>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</si>
  <si>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</si>
  <si>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</si>
  <si>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</si>
  <si>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</si>
  <si>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</si>
  <si>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</si>
  <si>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</si>
  <si>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</si>
  <si>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</si>
  <si>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</si>
  <si>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</si>
  <si>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</si>
  <si>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</si>
  <si>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</si>
  <si>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</si>
  <si>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</si>
  <si>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</si>
  <si>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</si>
  <si>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</si>
  <si>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</si>
  <si>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</si>
  <si>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</si>
  <si>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</si>
  <si>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</si>
  <si>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</si>
  <si>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</si>
  <si>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</si>
  <si>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</si>
  <si>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</si>
  <si>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</si>
  <si>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</si>
  <si>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</si>
  <si>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</si>
  <si>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</si>
  <si>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</si>
  <si>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</si>
  <si>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</si>
  <si>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</si>
  <si>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</si>
  <si>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</si>
  <si>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</si>
  <si>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</si>
  <si>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</si>
  <si>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</si>
  <si>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</si>
  <si>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</si>
  <si>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</si>
  <si>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</si>
  <si>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</si>
  <si>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</si>
  <si>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</si>
  <si>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</si>
  <si>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</si>
  <si>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</si>
  <si>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</si>
  <si>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</si>
  <si>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</si>
  <si>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</si>
  <si>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</si>
  <si>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</si>
  <si>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</si>
  <si>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</si>
  <si>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</si>
  <si>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</si>
  <si>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</si>
  <si>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</si>
  <si>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</si>
  <si>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</si>
  <si>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</si>
  <si>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</si>
  <si>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</si>
  <si>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</si>
  <si>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</si>
  <si>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</si>
  <si>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</si>
  <si>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</si>
  <si>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</si>
  <si>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</si>
  <si>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</si>
  <si>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</si>
  <si>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</si>
  <si>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</si>
  <si>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</si>
  <si>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</si>
  <si>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</si>
  <si>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</si>
  <si>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</si>
  <si>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</si>
  <si>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</si>
  <si>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</si>
  <si>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</si>
  <si>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</si>
  <si>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</si>
  <si>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</si>
  <si>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</si>
  <si>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</si>
  <si>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</si>
  <si>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</si>
  <si>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</si>
  <si>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</si>
  <si>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</si>
  <si>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</si>
  <si>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</si>
  <si>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</si>
  <si>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</si>
  <si>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</si>
  <si>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</si>
  <si>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</si>
  <si>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</si>
  <si>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</si>
  <si>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</si>
  <si>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</si>
  <si>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</si>
  <si>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</si>
  <si>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</si>
  <si>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</si>
  <si>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</si>
  <si>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</si>
  <si>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</si>
  <si>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</si>
  <si>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</si>
  <si>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</si>
  <si>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</si>
  <si>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</si>
  <si>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</si>
  <si>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</si>
  <si>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</si>
  <si>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</si>
  <si>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</si>
  <si>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</si>
  <si>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</si>
  <si>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</si>
  <si>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</si>
  <si>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</si>
  <si>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</si>
  <si>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</si>
  <si>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</si>
  <si>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</si>
  <si>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</si>
  <si>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</si>
  <si>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</si>
  <si>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</si>
  <si>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</si>
  <si>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</si>
  <si>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</si>
  <si>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</si>
  <si>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</si>
  <si>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</si>
  <si>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</si>
  <si>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</si>
  <si>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</si>
  <si>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</si>
  <si>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</si>
  <si>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</si>
  <si>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</si>
  <si>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</si>
  <si>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</si>
  <si>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</si>
  <si>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</si>
  <si>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</si>
  <si>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</si>
  <si>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</si>
  <si>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</si>
  <si>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</si>
  <si>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</si>
  <si>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</si>
  <si>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</si>
  <si>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</si>
  <si>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</si>
  <si>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</si>
  <si>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</si>
  <si>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</si>
  <si>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</si>
  <si>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</si>
  <si>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</si>
  <si>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</si>
  <si>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</si>
  <si>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</si>
  <si>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</si>
  <si>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</si>
  <si>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</si>
  <si>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</si>
  <si>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</si>
  <si>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</si>
  <si>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</si>
  <si>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</si>
  <si>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</si>
  <si>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</si>
  <si>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</si>
  <si>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</si>
  <si>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</si>
  <si>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</si>
  <si>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</si>
  <si>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</si>
  <si>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</si>
  <si>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</si>
  <si>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</si>
  <si>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</si>
  <si>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</si>
  <si>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</si>
  <si>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</si>
  <si>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</si>
  <si>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</si>
  <si>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</si>
  <si>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</si>
  <si>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</si>
  <si>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</si>
  <si>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</si>
  <si>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</si>
  <si>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</si>
  <si>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</si>
  <si>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</si>
  <si>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</si>
  <si>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</si>
  <si>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</si>
  <si>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</si>
  <si>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</si>
  <si>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</si>
  <si>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</si>
  <si>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</si>
  <si>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</si>
  <si>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</si>
  <si>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</si>
  <si>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</si>
  <si>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</si>
  <si>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</si>
  <si>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</si>
  <si>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</si>
  <si>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</si>
  <si>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</si>
  <si>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</si>
  <si>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</si>
  <si>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</si>
  <si>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</si>
  <si>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</si>
  <si>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</si>
  <si>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</si>
  <si>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</si>
  <si>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</si>
  <si>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</si>
  <si>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</si>
  <si>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</si>
  <si>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</si>
  <si>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</si>
  <si>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</si>
  <si>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</si>
  <si>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</si>
  <si>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</si>
  <si>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</si>
  <si>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</si>
  <si>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</si>
  <si>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</si>
  <si>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</si>
  <si>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</si>
  <si>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</si>
  <si>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</si>
  <si>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</si>
  <si>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</si>
  <si>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</si>
  <si>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</si>
  <si>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</si>
  <si>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</si>
  <si>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</si>
  <si>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</si>
  <si>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</si>
  <si>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</si>
  <si>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</si>
  <si>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</si>
  <si>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</si>
  <si>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</si>
  <si>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</si>
  <si>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</si>
  <si>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</si>
  <si>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</si>
  <si>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</si>
  <si>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</si>
  <si>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</si>
  <si>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</si>
  <si>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</si>
  <si>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</si>
  <si>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</si>
  <si>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</si>
  <si>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</si>
  <si>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</si>
  <si>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</si>
  <si>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</si>
  <si>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</si>
  <si>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</si>
  <si>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</si>
  <si>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</si>
  <si>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</si>
  <si>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</si>
  <si>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</si>
  <si>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</si>
  <si>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</si>
  <si>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</si>
  <si>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</si>
  <si>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</si>
  <si>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</si>
  <si>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</si>
  <si>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</si>
  <si>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</si>
  <si>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</si>
  <si>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</si>
  <si>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</si>
  <si>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</si>
  <si>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</si>
  <si>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</si>
  <si>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</si>
  <si>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</si>
  <si>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</si>
  <si>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</si>
  <si>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</si>
  <si>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</si>
  <si>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</si>
  <si>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</si>
  <si>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</si>
  <si>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</si>
  <si>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</si>
  <si>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</si>
  <si>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</si>
  <si>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</si>
  <si>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</si>
  <si>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</si>
  <si>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</si>
  <si>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</si>
  <si>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</si>
  <si>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</si>
  <si>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</si>
  <si>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</si>
  <si>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</si>
  <si>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</si>
  <si>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</si>
  <si>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</si>
  <si>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</si>
  <si>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</si>
  <si>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</si>
  <si>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</si>
  <si>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</si>
  <si>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</si>
  <si>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</si>
  <si>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</si>
  <si>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</si>
  <si>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</si>
  <si>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</si>
  <si>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</si>
  <si>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</si>
  <si>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</si>
  <si>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</si>
  <si>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</si>
  <si>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</si>
  <si>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</si>
  <si>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</si>
  <si>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</si>
  <si>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</si>
  <si>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</si>
  <si>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</si>
  <si>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</si>
  <si>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</si>
  <si>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</si>
  <si>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</si>
  <si>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</si>
  <si>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</si>
  <si>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</si>
  <si>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</si>
  <si>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</si>
  <si>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</si>
  <si>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</si>
  <si>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</si>
  <si>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</si>
  <si>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</si>
  <si>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</si>
  <si>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</si>
  <si>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</si>
  <si>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</si>
  <si>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</si>
  <si>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</si>
  <si>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</si>
  <si>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</si>
  <si>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</si>
  <si>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</si>
  <si>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</si>
  <si>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</si>
  <si>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</si>
  <si>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</si>
  <si>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</si>
  <si>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</si>
  <si>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</si>
  <si>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</si>
  <si>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</si>
  <si>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</si>
  <si>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</si>
  <si>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</si>
  <si>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</si>
  <si>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</si>
  <si>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</si>
  <si>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</si>
  <si>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</si>
  <si>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</si>
  <si>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</si>
  <si>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</si>
  <si>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</si>
  <si>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</si>
  <si>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</si>
  <si>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</si>
  <si>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</si>
  <si>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</si>
  <si>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</si>
  <si>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</si>
  <si>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</si>
  <si>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</si>
  <si>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</si>
  <si>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</si>
  <si>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</si>
  <si>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</si>
  <si>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</si>
  <si>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</si>
  <si>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</si>
  <si>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</si>
  <si>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</si>
  <si>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</si>
  <si>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</si>
  <si>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</si>
  <si>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</si>
  <si>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</si>
  <si>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</si>
  <si>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</si>
  <si>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</si>
  <si>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</si>
  <si>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</si>
  <si>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</si>
  <si>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</si>
  <si>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</si>
  <si>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</si>
  <si>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</si>
  <si>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</si>
  <si>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</si>
  <si>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</si>
  <si>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</si>
  <si>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</si>
  <si>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</si>
  <si>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</si>
  <si>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</si>
  <si>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</si>
  <si>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</si>
  <si>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</si>
  <si>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</si>
  <si>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</si>
  <si>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</si>
  <si>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</si>
  <si>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</si>
  <si>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</si>
  <si>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</si>
  <si>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</si>
  <si>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</si>
  <si>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</si>
  <si>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</si>
  <si>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</si>
  <si>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</si>
  <si>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</si>
  <si>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</si>
  <si>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</si>
  <si>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</si>
  <si>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</si>
  <si>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</si>
  <si>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</si>
  <si>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</si>
  <si>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</si>
  <si>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</si>
  <si>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</si>
  <si>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</si>
  <si>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</si>
  <si>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</si>
  <si>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</si>
  <si>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</si>
  <si>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</si>
  <si>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</si>
  <si>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</si>
  <si>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</si>
  <si>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</si>
  <si>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</si>
  <si>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</si>
  <si>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</si>
  <si>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</si>
  <si>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</si>
  <si>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</si>
  <si>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</si>
  <si>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</si>
  <si>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</si>
  <si>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</si>
  <si>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</si>
  <si>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</si>
  <si>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</si>
  <si>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</si>
  <si>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</si>
  <si>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</si>
  <si>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</si>
  <si>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</si>
  <si>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</si>
  <si>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</si>
  <si>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</si>
  <si>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</si>
  <si>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</si>
  <si>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</si>
  <si>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</si>
  <si>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</si>
  <si>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</si>
  <si>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</si>
  <si>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</si>
  <si>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</si>
  <si>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</si>
  <si>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</si>
  <si>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</si>
  <si>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</si>
  <si>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</si>
  <si>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</si>
  <si>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</si>
  <si>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</si>
  <si>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</si>
  <si>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</si>
  <si>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</si>
  <si>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</si>
  <si>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</si>
  <si>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</si>
  <si>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</si>
  <si>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</si>
  <si>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</si>
  <si>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</si>
  <si>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</si>
  <si>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</si>
  <si>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</si>
  <si>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</si>
  <si>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</si>
  <si>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</si>
  <si>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</si>
  <si>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</si>
  <si>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</si>
  <si>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</si>
  <si>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</si>
  <si>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</si>
  <si>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</si>
  <si>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</si>
  <si>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</si>
  <si>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</si>
  <si>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</si>
  <si>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</si>
  <si>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</si>
  <si>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</si>
  <si>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</si>
  <si>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</si>
  <si>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</si>
  <si>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</si>
  <si>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</si>
  <si>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</si>
  <si>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</si>
  <si>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</si>
  <si>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</si>
  <si>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</si>
  <si>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</si>
  <si>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</si>
  <si>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</si>
  <si>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</si>
  <si>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</si>
  <si>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</si>
  <si>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</si>
  <si>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</si>
  <si>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</si>
  <si>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</si>
  <si>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</si>
  <si>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</si>
  <si>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</si>
  <si>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</si>
  <si>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</si>
  <si>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</si>
  <si>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</si>
  <si>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</si>
  <si>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</si>
  <si>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</si>
  <si>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</si>
  <si>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</si>
  <si>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</si>
  <si>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</si>
  <si>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</si>
  <si>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</si>
  <si>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</si>
  <si>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</si>
  <si>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</si>
  <si>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</si>
  <si>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</si>
  <si>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</si>
  <si>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</si>
  <si>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</si>
  <si>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</si>
  <si>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</si>
  <si>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</si>
  <si>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</si>
  <si>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</si>
  <si>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</si>
  <si>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</si>
  <si>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</si>
  <si>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</si>
  <si>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</si>
  <si>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</si>
  <si>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</si>
  <si>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</si>
  <si>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</si>
  <si>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</si>
  <si>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</si>
  <si>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</si>
  <si>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</si>
  <si>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</si>
  <si>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</si>
  <si>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</si>
  <si>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</si>
  <si>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</si>
  <si>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</si>
  <si>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</si>
  <si>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</si>
  <si>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</si>
  <si>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</si>
  <si>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</si>
  <si>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</si>
  <si>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</si>
  <si>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</si>
  <si>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</si>
  <si>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</si>
  <si>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</si>
  <si>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</si>
  <si>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</si>
  <si>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</si>
  <si>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</si>
  <si>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</si>
  <si>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</si>
  <si>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</si>
  <si>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</si>
  <si>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</si>
  <si>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</si>
  <si>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</si>
  <si>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</si>
  <si>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</si>
  <si>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</si>
  <si>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</si>
  <si>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</si>
  <si>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</si>
  <si>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</si>
  <si>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</si>
  <si>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</si>
  <si>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</si>
  <si>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</si>
  <si>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</si>
  <si>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</si>
  <si>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</si>
  <si>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</si>
  <si>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</si>
  <si>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</si>
  <si>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</si>
  <si>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</si>
  <si>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</si>
  <si>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</si>
  <si>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</si>
  <si>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</si>
  <si>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</si>
  <si>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</si>
  <si>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</si>
  <si>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</si>
  <si>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</si>
  <si>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</si>
  <si>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</si>
  <si>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</si>
  <si>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</si>
  <si>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</si>
  <si>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</si>
  <si>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</si>
  <si>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</si>
  <si>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</si>
  <si>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</si>
  <si>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</si>
  <si>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</si>
  <si>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</si>
  <si>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</si>
  <si>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</si>
  <si>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</si>
  <si>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</si>
  <si>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</si>
  <si>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</si>
  <si>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</si>
  <si>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</si>
  <si>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</si>
  <si>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</si>
  <si>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</si>
  <si>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</si>
  <si>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</si>
  <si>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</si>
  <si>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</si>
  <si>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</si>
  <si>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</si>
  <si>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</si>
  <si>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</si>
  <si>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</si>
  <si>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</si>
  <si>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</si>
  <si>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</si>
  <si>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</si>
  <si>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</si>
  <si>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</si>
  <si>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</si>
  <si>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</si>
  <si>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</si>
  <si>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</si>
  <si>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</si>
  <si>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</si>
  <si>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</si>
  <si>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</si>
  <si>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</si>
  <si>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</si>
  <si>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</si>
  <si>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</si>
  <si>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</si>
  <si>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</si>
  <si>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</si>
  <si>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</si>
  <si>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</si>
  <si>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</si>
  <si>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</si>
  <si>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</si>
  <si>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</si>
  <si>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</si>
  <si>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</si>
  <si>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</si>
  <si>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</si>
  <si>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</si>
  <si>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</si>
  <si>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</si>
  <si>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</si>
  <si>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</si>
  <si>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</si>
  <si>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</si>
  <si>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</si>
  <si>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</si>
  <si>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</si>
  <si>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</si>
  <si>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</si>
  <si>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</si>
  <si>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</si>
  <si>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</si>
  <si>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</si>
  <si>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</si>
  <si>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</si>
  <si>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</si>
  <si>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</si>
  <si>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</si>
  <si>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</si>
  <si>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</si>
  <si>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</si>
  <si>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</si>
  <si>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</si>
  <si>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</si>
  <si>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</si>
  <si>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</si>
  <si>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</si>
  <si>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</si>
  <si>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</si>
  <si>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</si>
  <si>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</si>
  <si>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</si>
  <si>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</si>
  <si>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</si>
  <si>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</si>
  <si>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</si>
  <si>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</si>
  <si>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</si>
  <si>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</si>
  <si>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</si>
  <si>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</si>
  <si>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</si>
  <si>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</si>
  <si>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</si>
  <si>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</si>
  <si>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</si>
  <si>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</si>
  <si>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</si>
  <si>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</si>
  <si>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</si>
  <si>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</si>
  <si>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</si>
  <si>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</si>
  <si>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</si>
  <si>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</si>
  <si>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</si>
  <si>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</si>
  <si>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</si>
  <si>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</si>
  <si>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</si>
  <si>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</si>
  <si>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</si>
  <si>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</si>
  <si>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</si>
  <si>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</si>
  <si>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</si>
  <si>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</si>
  <si>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</si>
  <si>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</si>
  <si>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</si>
  <si>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</si>
  <si>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</si>
  <si>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</si>
  <si>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</si>
  <si>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</si>
  <si>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</si>
  <si>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</si>
  <si>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</si>
  <si>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</si>
  <si>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</si>
  <si>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</si>
  <si>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</si>
  <si>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</si>
  <si>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</si>
  <si>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</si>
  <si>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</si>
  <si>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</si>
  <si>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</si>
  <si>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</si>
  <si>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</si>
  <si>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</si>
  <si>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</si>
  <si>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</si>
  <si>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</si>
  <si>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</si>
  <si>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</si>
  <si>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</si>
  <si>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</si>
  <si>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</si>
  <si>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</si>
  <si>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</si>
  <si>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</si>
  <si>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</si>
  <si>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</si>
  <si>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</si>
  <si>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</si>
  <si>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</si>
  <si>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</si>
  <si>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</si>
  <si>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</si>
  <si>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</si>
  <si>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</si>
  <si>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</si>
  <si>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</si>
  <si>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</si>
  <si>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</si>
  <si>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</si>
  <si>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</si>
  <si>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</si>
  <si>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</si>
  <si>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</si>
  <si>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</si>
  <si>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</si>
  <si>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</si>
  <si>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</si>
  <si>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</si>
  <si>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</si>
  <si>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</si>
  <si>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</si>
  <si>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</si>
  <si>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</si>
  <si>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</si>
  <si>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</si>
  <si>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</si>
  <si>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</si>
  <si>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</si>
  <si>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</si>
  <si>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</si>
  <si>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</si>
  <si>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</si>
  <si>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</si>
  <si>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</si>
  <si>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</si>
  <si>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</si>
  <si>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</si>
  <si>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</si>
  <si>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</si>
  <si>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</si>
  <si>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</si>
  <si>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</si>
  <si>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</si>
  <si>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</si>
  <si>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</si>
  <si>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</si>
  <si>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</si>
  <si>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</si>
  <si>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</si>
  <si>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</si>
  <si>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</si>
  <si>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</si>
  <si>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</si>
  <si>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</si>
  <si>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</si>
  <si>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</si>
  <si>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</si>
  <si>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</si>
  <si>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</si>
  <si>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</si>
  <si>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</si>
  <si>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</si>
  <si>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</si>
  <si>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</si>
  <si>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</si>
  <si>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</si>
  <si>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</si>
  <si>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</si>
  <si>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</si>
  <si>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</si>
  <si>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</si>
  <si>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</si>
  <si>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</si>
  <si>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</si>
  <si>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</si>
  <si>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</si>
  <si>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</si>
  <si>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</si>
  <si>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</si>
  <si>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</si>
  <si>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</si>
  <si>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</si>
  <si>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</si>
  <si>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</si>
  <si>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</si>
  <si>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</si>
  <si>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</si>
  <si>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</si>
  <si>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</si>
  <si>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</si>
  <si>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</si>
  <si>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</si>
  <si>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</si>
  <si>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</si>
  <si>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</si>
  <si>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</si>
  <si>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</si>
  <si>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</si>
  <si>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</si>
  <si>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</si>
  <si>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</si>
  <si>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</si>
  <si>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</si>
  <si>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</si>
  <si>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</si>
  <si>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</si>
  <si>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</si>
  <si>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</si>
  <si>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</si>
  <si>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</si>
  <si>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</si>
  <si>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</si>
  <si>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</si>
  <si>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</si>
  <si>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</si>
  <si>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</si>
  <si>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</si>
  <si>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</si>
  <si>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</si>
  <si>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</si>
  <si>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</si>
  <si>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</si>
  <si>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</si>
  <si>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</si>
  <si>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</si>
  <si>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</si>
  <si>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</si>
  <si>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</si>
  <si>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</si>
  <si>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</si>
  <si>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</si>
  <si>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</si>
  <si>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</si>
  <si>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</si>
  <si>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</si>
  <si>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</si>
  <si>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</si>
  <si>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</si>
  <si>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</si>
  <si>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</si>
  <si>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</si>
  <si>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</si>
  <si>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</si>
  <si>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</si>
  <si>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</si>
  <si>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</si>
  <si>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</si>
  <si>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</si>
  <si>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</si>
  <si>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</si>
  <si>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</si>
  <si>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</si>
  <si>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</si>
  <si>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</si>
  <si>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</si>
  <si>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</si>
  <si>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</si>
  <si>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</si>
  <si>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</si>
  <si>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</si>
  <si>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</si>
  <si>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</si>
  <si>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</si>
  <si>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</si>
  <si>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</si>
  <si>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</si>
  <si>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</si>
  <si>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</si>
  <si>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</si>
  <si>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</si>
  <si>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</si>
  <si>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</si>
  <si>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</si>
  <si>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</si>
  <si>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</si>
  <si>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</si>
  <si>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</si>
  <si>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</si>
  <si>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</si>
  <si>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</si>
  <si>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</si>
  <si>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</si>
  <si>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</si>
  <si>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</si>
  <si>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</si>
  <si>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</si>
  <si>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</si>
  <si>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</si>
  <si>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</si>
  <si>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</si>
  <si>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</si>
  <si>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</si>
  <si>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</si>
  <si>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</si>
  <si>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</si>
  <si>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</si>
  <si>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</si>
  <si>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</si>
  <si>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</si>
  <si>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</si>
  <si>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</si>
  <si>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</si>
  <si>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</si>
  <si>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</si>
  <si>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</si>
  <si>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</si>
  <si>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</si>
  <si>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</si>
  <si>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</si>
  <si>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</si>
  <si>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</si>
  <si>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</si>
  <si>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</si>
  <si>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</si>
  <si>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</si>
  <si>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</si>
  <si>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</si>
  <si>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</si>
  <si>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</si>
  <si>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</si>
  <si>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</si>
  <si>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</si>
  <si>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</si>
  <si>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</si>
  <si>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</si>
  <si>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</si>
  <si>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</si>
  <si>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</si>
  <si>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</si>
  <si>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</si>
  <si>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</si>
  <si>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</si>
  <si>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</si>
  <si>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</si>
  <si>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</si>
  <si>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</si>
  <si>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</si>
  <si>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</si>
  <si>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</si>
  <si>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</si>
  <si>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</si>
  <si>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</si>
  <si>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</si>
  <si>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</si>
  <si>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</si>
  <si>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</si>
  <si>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</si>
  <si>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</si>
  <si>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</si>
  <si>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</si>
  <si>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</si>
  <si>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</si>
  <si>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</si>
  <si>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</si>
  <si>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</si>
  <si>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</si>
  <si>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</si>
  <si>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</si>
  <si>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</si>
  <si>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</si>
  <si>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</si>
  <si>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</si>
  <si>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</si>
  <si>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</si>
  <si>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</si>
  <si>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</si>
  <si>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</si>
  <si>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</si>
  <si>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</si>
  <si>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</si>
  <si>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</si>
  <si>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</si>
  <si>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</si>
  <si>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</si>
  <si>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</si>
  <si>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</si>
  <si>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</si>
  <si>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</si>
  <si>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</si>
  <si>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</si>
  <si>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</si>
  <si>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</si>
  <si>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</si>
  <si>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</si>
  <si>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</si>
  <si>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</si>
  <si>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</si>
  <si>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</si>
  <si>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</si>
  <si>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</si>
  <si>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</si>
  <si>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</si>
  <si>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</si>
  <si>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</si>
  <si>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</si>
  <si>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</si>
  <si>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</si>
  <si>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</si>
  <si>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</si>
  <si>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</si>
  <si>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</si>
  <si>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</si>
  <si>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</si>
  <si>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</si>
  <si>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</si>
  <si>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</si>
  <si>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</si>
  <si>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</si>
  <si>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</si>
  <si>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</si>
  <si>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</si>
  <si>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</si>
  <si>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</si>
  <si>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</si>
  <si>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</si>
  <si>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</si>
  <si>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</si>
  <si>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</si>
  <si>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</si>
  <si>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</si>
  <si>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</si>
  <si>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</si>
  <si>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</si>
  <si>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</si>
  <si>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</si>
  <si>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</si>
  <si>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</si>
  <si>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</si>
  <si>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</si>
  <si>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</si>
  <si>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</si>
  <si>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</si>
  <si>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</si>
  <si>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</si>
  <si>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</si>
  <si>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</si>
  <si>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</si>
  <si>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</si>
  <si>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</si>
  <si>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</si>
  <si>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</si>
  <si>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</si>
  <si>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</si>
  <si>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</si>
  <si>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</si>
  <si>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</si>
  <si>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</si>
  <si>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</si>
  <si>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</si>
  <si>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</si>
  <si>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</si>
  <si>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</si>
  <si>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</si>
  <si>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</si>
  <si>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</si>
  <si>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</si>
  <si>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</si>
  <si>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</si>
  <si>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</si>
  <si>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</si>
  <si>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</si>
  <si>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</si>
  <si>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</si>
  <si>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</si>
  <si>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</si>
  <si>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</si>
  <si>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</si>
  <si>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</si>
  <si>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</si>
  <si>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</si>
  <si>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</si>
  <si>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</si>
  <si>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</si>
  <si>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</si>
  <si>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</si>
  <si>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</si>
  <si>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</si>
  <si>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</si>
  <si>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</si>
  <si>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</si>
  <si>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</si>
  <si>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</si>
  <si>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</si>
  <si>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</si>
  <si>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</si>
  <si>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</si>
  <si>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</si>
  <si>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</si>
  <si>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</si>
  <si>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</si>
  <si>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</si>
  <si>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</si>
  <si>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</si>
  <si>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</si>
  <si>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</si>
  <si>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</si>
  <si>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</si>
  <si>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</si>
  <si>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</si>
  <si>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</si>
  <si>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</si>
  <si>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</si>
  <si>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</si>
  <si>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</si>
  <si>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</si>
  <si>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</si>
  <si>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</si>
  <si>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</si>
  <si>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</si>
  <si>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</si>
  <si>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</si>
  <si>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</si>
  <si>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</si>
  <si>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</si>
  <si>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</si>
  <si>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</si>
  <si>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</si>
  <si>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</si>
  <si>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</si>
  <si>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</si>
  <si>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</si>
  <si>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</si>
  <si>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</si>
  <si>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</si>
  <si>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</si>
  <si>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</si>
  <si>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</si>
  <si>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</si>
  <si>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</si>
  <si>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</si>
  <si>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</si>
  <si>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</si>
  <si>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</si>
  <si>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</si>
  <si>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</si>
  <si>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</si>
  <si>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</si>
  <si>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</si>
  <si>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</si>
  <si>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</si>
  <si>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</si>
  <si>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</si>
  <si>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</si>
  <si>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</si>
  <si>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</si>
  <si>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</si>
  <si>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</si>
  <si>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</si>
  <si>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</si>
  <si>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</si>
  <si>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</si>
  <si>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</si>
  <si>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</si>
  <si>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</si>
  <si>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</si>
  <si>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</si>
  <si>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</si>
  <si>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</si>
  <si>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</si>
  <si>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</si>
  <si>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</si>
  <si>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</si>
  <si>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</si>
  <si>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</si>
  <si>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</si>
  <si>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</si>
  <si>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</si>
  <si>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</si>
  <si>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</si>
  <si>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</si>
  <si>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</si>
  <si>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</si>
  <si>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</si>
  <si>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</si>
  <si>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</si>
  <si>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</si>
  <si>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</si>
  <si>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</si>
  <si>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</si>
  <si>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</si>
  <si>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</si>
  <si>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</si>
  <si>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</si>
  <si>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</si>
  <si>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</si>
  <si>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</si>
  <si>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</si>
  <si>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</si>
  <si>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</si>
  <si>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</si>
  <si>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</si>
  <si>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</si>
  <si>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</si>
  <si>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</si>
  <si>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</si>
  <si>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</si>
  <si>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</si>
  <si>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</si>
  <si>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</si>
  <si>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</si>
  <si>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</si>
  <si>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</si>
  <si>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</si>
  <si>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</si>
  <si>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</si>
  <si>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</si>
  <si>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</si>
  <si>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PRIRODOSLOVNO GRAFIČKA ŠKOLA ZADAR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</si>
</sst>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6827913</v>
      </c>
      <c r="D2" s="6">
        <f>'PR-RAS'!E6</f>
        <v>7864959.0800000001</v>
      </c>
      <c r="E2" s="6">
        <v>0</v>
      </c>
      <c r="F2" s="6">
        <v>0</v>
      </c>
      <c r="G2" s="7">
        <f t="shared" ref="G2:G264" si="0">(B2/1000)*(C2*1+D2*2)</f>
        <v>22557.831160000002</v>
      </c>
      <c r="H2" s="7">
        <f t="shared" ref="H2:H264" si="1">ABS(C2-ROUND(C2,0))+ABS(D2-ROUND(D2,0))</f>
        <v>8.0000000074505806E-2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6013803</v>
      </c>
      <c r="D46" s="1">
        <f>'PR-RAS'!E50</f>
        <v>6932216.8799999999</v>
      </c>
      <c r="E46" s="1">
        <v>0</v>
      </c>
      <c r="F46" s="1">
        <v>0</v>
      </c>
      <c r="G46" s="2">
        <f t="shared" si="0"/>
        <v>894520.65419999987</v>
      </c>
      <c r="H46" s="2">
        <f t="shared" si="1"/>
        <v>0.12000000011175871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6006038</v>
      </c>
      <c r="D64" s="1">
        <f>'PR-RAS'!E68</f>
        <v>6704790.6399999997</v>
      </c>
      <c r="E64" s="1">
        <v>0</v>
      </c>
      <c r="F64" s="1">
        <v>0</v>
      </c>
      <c r="G64" s="2">
        <f t="shared" si="0"/>
        <v>1223184.0146400002</v>
      </c>
      <c r="H64" s="2">
        <f t="shared" si="1"/>
        <v>0.36000000033527613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6001443</v>
      </c>
      <c r="D65" s="1">
        <f>'PR-RAS'!E69</f>
        <v>6701540.6399999997</v>
      </c>
      <c r="E65" s="1">
        <v>0</v>
      </c>
      <c r="F65" s="1">
        <v>0</v>
      </c>
      <c r="G65" s="2">
        <f t="shared" si="0"/>
        <v>1241889.5539200001</v>
      </c>
      <c r="H65" s="2">
        <f t="shared" si="1"/>
        <v>0.36000000033527613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4595</v>
      </c>
      <c r="D66" s="1">
        <f>'PR-RAS'!E70</f>
        <v>3250</v>
      </c>
      <c r="E66" s="1">
        <v>0</v>
      </c>
      <c r="F66" s="1">
        <v>0</v>
      </c>
      <c r="G66" s="2">
        <f t="shared" si="0"/>
        <v>721.17500000000007</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133879.79999999999</v>
      </c>
      <c r="E70" s="1">
        <v>0</v>
      </c>
      <c r="F70" s="1">
        <v>0</v>
      </c>
      <c r="G70" s="2">
        <f t="shared" si="0"/>
        <v>18475.412400000001</v>
      </c>
      <c r="H70" s="2">
        <f t="shared" si="1"/>
        <v>0.20000000001164153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133879.79999999999</v>
      </c>
      <c r="E71" s="1">
        <v>0</v>
      </c>
      <c r="F71" s="1">
        <v>0</v>
      </c>
      <c r="G71" s="2">
        <f t="shared" si="0"/>
        <v>18743.171999999999</v>
      </c>
      <c r="H71" s="2">
        <f t="shared" si="1"/>
        <v>0.20000000001164153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7765</v>
      </c>
      <c r="D73" s="1">
        <f>'PR-RAS'!E77</f>
        <v>93546.44</v>
      </c>
      <c r="E73" s="1">
        <v>0</v>
      </c>
      <c r="F73" s="1">
        <v>0</v>
      </c>
      <c r="G73" s="2">
        <f t="shared" si="0"/>
        <v>14029.76736</v>
      </c>
      <c r="H73" s="2">
        <f t="shared" si="1"/>
        <v>0.44000000000232831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15439.3</v>
      </c>
      <c r="E74" s="1">
        <v>0</v>
      </c>
      <c r="F74" s="1">
        <v>0</v>
      </c>
      <c r="G74" s="2">
        <f t="shared" si="0"/>
        <v>2254.1378</v>
      </c>
      <c r="H74" s="2">
        <f t="shared" si="1"/>
        <v>0.2999999999992724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7765</v>
      </c>
      <c r="D76" s="1">
        <f>'PR-RAS'!E80</f>
        <v>78107.14</v>
      </c>
      <c r="E76" s="1">
        <v>0</v>
      </c>
      <c r="F76" s="1">
        <v>0</v>
      </c>
      <c r="G76" s="2">
        <f t="shared" si="0"/>
        <v>12298.446</v>
      </c>
      <c r="H76" s="2">
        <f t="shared" si="1"/>
        <v>0.13999999999941792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64312</v>
      </c>
      <c r="D120" s="1">
        <f>'PR-RAS'!E124</f>
        <v>45082.400000000001</v>
      </c>
      <c r="E120" s="1">
        <v>0</v>
      </c>
      <c r="F120" s="1">
        <v>0</v>
      </c>
      <c r="G120" s="2">
        <f t="shared" si="0"/>
        <v>18382.739199999996</v>
      </c>
      <c r="H120" s="2">
        <f t="shared" si="1"/>
        <v>0.40000000000145519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64312</v>
      </c>
      <c r="D121" s="1">
        <f>'PR-RAS'!E125</f>
        <v>45082.400000000001</v>
      </c>
      <c r="E121" s="1">
        <v>0</v>
      </c>
      <c r="F121" s="1">
        <v>0</v>
      </c>
      <c r="G121" s="2">
        <f t="shared" si="0"/>
        <v>18537.215999999997</v>
      </c>
      <c r="H121" s="2">
        <f t="shared" si="1"/>
        <v>0.40000000000145519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64312</v>
      </c>
      <c r="D123" s="1">
        <f>'PR-RAS'!E127</f>
        <v>45082.400000000001</v>
      </c>
      <c r="E123" s="1">
        <v>0</v>
      </c>
      <c r="F123" s="1">
        <v>0</v>
      </c>
      <c r="G123" s="2">
        <f t="shared" si="0"/>
        <v>18846.169599999997</v>
      </c>
      <c r="H123" s="2">
        <f t="shared" si="1"/>
        <v>0.40000000000145519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749798</v>
      </c>
      <c r="D129" s="1">
        <f>'PR-RAS'!E133</f>
        <v>887659.79999999993</v>
      </c>
      <c r="E129" s="1">
        <v>0</v>
      </c>
      <c r="F129" s="1">
        <v>0</v>
      </c>
      <c r="G129" s="2">
        <f t="shared" si="0"/>
        <v>323215.05279999995</v>
      </c>
      <c r="H129" s="2">
        <f t="shared" si="1"/>
        <v>0.20000000006984919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749798</v>
      </c>
      <c r="D130" s="1">
        <f>'PR-RAS'!E134</f>
        <v>887659.79999999993</v>
      </c>
      <c r="E130" s="1">
        <v>0</v>
      </c>
      <c r="F130" s="1">
        <v>0</v>
      </c>
      <c r="G130" s="2">
        <f t="shared" si="0"/>
        <v>325740.17039999994</v>
      </c>
      <c r="H130" s="2">
        <f t="shared" si="1"/>
        <v>0.20000000006984919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639475</v>
      </c>
      <c r="D131" s="1">
        <f>'PR-RAS'!E135</f>
        <v>782718.57</v>
      </c>
      <c r="E131" s="1">
        <v>0</v>
      </c>
      <c r="F131" s="1">
        <v>0</v>
      </c>
      <c r="G131" s="2">
        <f t="shared" si="0"/>
        <v>286638.57819999999</v>
      </c>
      <c r="H131" s="2">
        <f t="shared" si="1"/>
        <v>0.43000000005122274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110323</v>
      </c>
      <c r="D132" s="1">
        <f>'PR-RAS'!E136</f>
        <v>104941.23</v>
      </c>
      <c r="E132" s="1">
        <v>0</v>
      </c>
      <c r="F132" s="1">
        <v>0</v>
      </c>
      <c r="G132" s="2">
        <f t="shared" si="0"/>
        <v>41946.915259999994</v>
      </c>
      <c r="H132" s="2">
        <f t="shared" si="1"/>
        <v>0.22999999999592546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6685651</v>
      </c>
      <c r="D147" s="1">
        <f>'PR-RAS'!E151</f>
        <v>8553993.629999999</v>
      </c>
      <c r="E147" s="1">
        <v>0</v>
      </c>
      <c r="F147" s="1">
        <v>0</v>
      </c>
      <c r="G147" s="2">
        <f t="shared" si="0"/>
        <v>3473871.1859599994</v>
      </c>
      <c r="H147" s="2">
        <f t="shared" si="1"/>
        <v>0.37000000104308128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6065250</v>
      </c>
      <c r="D148" s="1">
        <f>'PR-RAS'!E152</f>
        <v>6683402.7400000002</v>
      </c>
      <c r="E148" s="1">
        <v>0</v>
      </c>
      <c r="F148" s="1">
        <v>0</v>
      </c>
      <c r="G148" s="2">
        <f t="shared" si="0"/>
        <v>2856512.1555599999</v>
      </c>
      <c r="H148" s="2">
        <f t="shared" si="1"/>
        <v>0.25999999977648258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5032651</v>
      </c>
      <c r="D149" s="1">
        <f>'PR-RAS'!E153</f>
        <v>5534064.5800000001</v>
      </c>
      <c r="E149" s="1">
        <v>0</v>
      </c>
      <c r="F149" s="1">
        <v>0</v>
      </c>
      <c r="G149" s="2">
        <f t="shared" si="0"/>
        <v>2382915.46368</v>
      </c>
      <c r="H149" s="2">
        <f t="shared" si="1"/>
        <v>0.41999999992549419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5032651</v>
      </c>
      <c r="D150" s="1">
        <f>'PR-RAS'!E154</f>
        <v>5534064.5800000001</v>
      </c>
      <c r="E150" s="1">
        <v>0</v>
      </c>
      <c r="F150" s="1">
        <v>0</v>
      </c>
      <c r="G150" s="2">
        <f t="shared" si="0"/>
        <v>2399016.2438400001</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199367</v>
      </c>
      <c r="D154" s="1">
        <f>'PR-RAS'!E158</f>
        <v>232084.19</v>
      </c>
      <c r="E154" s="1">
        <v>0</v>
      </c>
      <c r="F154" s="1">
        <v>0</v>
      </c>
      <c r="G154" s="2">
        <f t="shared" si="0"/>
        <v>101520.91314</v>
      </c>
      <c r="H154" s="2">
        <f t="shared" si="1"/>
        <v>0.19000000000232831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833232</v>
      </c>
      <c r="D155" s="1">
        <f>'PR-RAS'!E159</f>
        <v>917253.97000000009</v>
      </c>
      <c r="E155" s="1">
        <v>0</v>
      </c>
      <c r="F155" s="1">
        <v>0</v>
      </c>
      <c r="G155" s="2">
        <f t="shared" si="0"/>
        <v>410831.95076000004</v>
      </c>
      <c r="H155" s="2">
        <f t="shared" si="1"/>
        <v>2.9999999911524355E-2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833232</v>
      </c>
      <c r="D157" s="1">
        <f>'PR-RAS'!E161</f>
        <v>914828.16</v>
      </c>
      <c r="E157" s="1">
        <v>0</v>
      </c>
      <c r="F157" s="1">
        <v>0</v>
      </c>
      <c r="G157" s="2">
        <f t="shared" si="0"/>
        <v>415410.57792000007</v>
      </c>
      <c r="H157" s="2">
        <f t="shared" si="1"/>
        <v>0.16000000003259629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2425.81</v>
      </c>
      <c r="E158" s="1">
        <v>0</v>
      </c>
      <c r="F158" s="1">
        <v>0</v>
      </c>
      <c r="G158" s="2">
        <f t="shared" si="0"/>
        <v>761.70434</v>
      </c>
      <c r="H158" s="2">
        <f t="shared" si="1"/>
        <v>0.19000000000005457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620401</v>
      </c>
      <c r="D159" s="1">
        <f>'PR-RAS'!E163</f>
        <v>1818120.19</v>
      </c>
      <c r="E159" s="1">
        <v>0</v>
      </c>
      <c r="F159" s="1">
        <v>0</v>
      </c>
      <c r="G159" s="2">
        <f t="shared" si="0"/>
        <v>672549.33803999994</v>
      </c>
      <c r="H159" s="2">
        <f t="shared" si="1"/>
        <v>0.18999999994412065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103828</v>
      </c>
      <c r="D160" s="1">
        <f>'PR-RAS'!E164</f>
        <v>216014.41</v>
      </c>
      <c r="E160" s="1">
        <v>0</v>
      </c>
      <c r="F160" s="1">
        <v>0</v>
      </c>
      <c r="G160" s="2">
        <f t="shared" si="0"/>
        <v>85201.234380000009</v>
      </c>
      <c r="H160" s="2">
        <f t="shared" si="1"/>
        <v>0.41000000000349246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11011</v>
      </c>
      <c r="D161" s="1">
        <f>'PR-RAS'!E165</f>
        <v>41393.33</v>
      </c>
      <c r="E161" s="1">
        <v>0</v>
      </c>
      <c r="F161" s="1">
        <v>0</v>
      </c>
      <c r="G161" s="2">
        <f t="shared" si="0"/>
        <v>15007.625600000001</v>
      </c>
      <c r="H161" s="2">
        <f t="shared" si="1"/>
        <v>0.33000000000174623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92667</v>
      </c>
      <c r="D162" s="1">
        <f>'PR-RAS'!E166</f>
        <v>123558.68</v>
      </c>
      <c r="E162" s="1">
        <v>0</v>
      </c>
      <c r="F162" s="1">
        <v>0</v>
      </c>
      <c r="G162" s="2">
        <f t="shared" si="0"/>
        <v>54705.28196</v>
      </c>
      <c r="H162" s="2">
        <f t="shared" si="1"/>
        <v>0.32000000000698492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150</v>
      </c>
      <c r="D163" s="1">
        <f>'PR-RAS'!E167</f>
        <v>51062.400000000001</v>
      </c>
      <c r="E163" s="1">
        <v>0</v>
      </c>
      <c r="F163" s="1">
        <v>0</v>
      </c>
      <c r="G163" s="2">
        <f t="shared" si="0"/>
        <v>16568.517599999999</v>
      </c>
      <c r="H163" s="2">
        <f t="shared" si="1"/>
        <v>0.40000000000145519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255779</v>
      </c>
      <c r="D165" s="1">
        <f>'PR-RAS'!E169</f>
        <v>246387.65999999997</v>
      </c>
      <c r="E165" s="1">
        <v>0</v>
      </c>
      <c r="F165" s="1">
        <v>0</v>
      </c>
      <c r="G165" s="2">
        <f t="shared" si="0"/>
        <v>122762.90848</v>
      </c>
      <c r="H165" s="2">
        <f t="shared" si="1"/>
        <v>0.34000000002561137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76957</v>
      </c>
      <c r="D166" s="1">
        <f>'PR-RAS'!E170</f>
        <v>70898.33</v>
      </c>
      <c r="E166" s="1">
        <v>0</v>
      </c>
      <c r="F166" s="1">
        <v>0</v>
      </c>
      <c r="G166" s="2">
        <f t="shared" si="0"/>
        <v>36094.353900000002</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56554</v>
      </c>
      <c r="D167" s="1">
        <f>'PR-RAS'!E171</f>
        <v>46675.82</v>
      </c>
      <c r="E167" s="1">
        <v>0</v>
      </c>
      <c r="F167" s="1">
        <v>0</v>
      </c>
      <c r="G167" s="2">
        <f t="shared" si="0"/>
        <v>24884.336240000004</v>
      </c>
      <c r="H167" s="2">
        <f t="shared" si="1"/>
        <v>0.18000000000029104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77933</v>
      </c>
      <c r="D168" s="1">
        <f>'PR-RAS'!E172</f>
        <v>95455.51</v>
      </c>
      <c r="E168" s="1">
        <v>0</v>
      </c>
      <c r="F168" s="1">
        <v>0</v>
      </c>
      <c r="G168" s="2">
        <f t="shared" si="0"/>
        <v>44896.951340000007</v>
      </c>
      <c r="H168" s="2">
        <f t="shared" si="1"/>
        <v>0.49000000000523869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25113</v>
      </c>
      <c r="D169" s="1">
        <f>'PR-RAS'!E173</f>
        <v>27805.89</v>
      </c>
      <c r="E169" s="1">
        <v>0</v>
      </c>
      <c r="F169" s="1">
        <v>0</v>
      </c>
      <c r="G169" s="2">
        <f t="shared" si="0"/>
        <v>13561.76304</v>
      </c>
      <c r="H169" s="2">
        <f t="shared" si="1"/>
        <v>0.11000000000058208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15990</v>
      </c>
      <c r="D170" s="1">
        <f>'PR-RAS'!E174</f>
        <v>3180.31</v>
      </c>
      <c r="E170" s="1">
        <v>0</v>
      </c>
      <c r="F170" s="1">
        <v>0</v>
      </c>
      <c r="G170" s="2">
        <f t="shared" si="0"/>
        <v>3777.2547800000002</v>
      </c>
      <c r="H170" s="2">
        <f t="shared" si="1"/>
        <v>0.30999999999994543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3232</v>
      </c>
      <c r="D172" s="1">
        <f>'PR-RAS'!E176</f>
        <v>2371.8000000000002</v>
      </c>
      <c r="E172" s="1">
        <v>0</v>
      </c>
      <c r="F172" s="1">
        <v>0</v>
      </c>
      <c r="G172" s="2">
        <f t="shared" si="0"/>
        <v>1363.8276000000001</v>
      </c>
      <c r="H172" s="2">
        <f t="shared" si="1"/>
        <v>0.1999999999998181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192308</v>
      </c>
      <c r="D173" s="1">
        <f>'PR-RAS'!E177</f>
        <v>1023997.88</v>
      </c>
      <c r="E173" s="1">
        <v>0</v>
      </c>
      <c r="F173" s="1">
        <v>0</v>
      </c>
      <c r="G173" s="2">
        <f t="shared" si="0"/>
        <v>385332.24671999994</v>
      </c>
      <c r="H173" s="2">
        <f t="shared" si="1"/>
        <v>0.11999999999534339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11718</v>
      </c>
      <c r="D174" s="1">
        <f>'PR-RAS'!E178</f>
        <v>10172.81</v>
      </c>
      <c r="E174" s="1">
        <v>0</v>
      </c>
      <c r="F174" s="1">
        <v>0</v>
      </c>
      <c r="G174" s="2">
        <f t="shared" si="0"/>
        <v>5547.0062599999992</v>
      </c>
      <c r="H174" s="2">
        <f t="shared" si="1"/>
        <v>0.19000000000050932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28000</v>
      </c>
      <c r="D175" s="1">
        <f>'PR-RAS'!E179</f>
        <v>62214.2</v>
      </c>
      <c r="E175" s="1">
        <v>0</v>
      </c>
      <c r="F175" s="1">
        <v>0</v>
      </c>
      <c r="G175" s="2">
        <f t="shared" si="0"/>
        <v>26522.541599999997</v>
      </c>
      <c r="H175" s="2">
        <f t="shared" si="1"/>
        <v>0.19999999999708962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37207</v>
      </c>
      <c r="D177" s="1">
        <f>'PR-RAS'!E181</f>
        <v>31555.56</v>
      </c>
      <c r="E177" s="1">
        <v>0</v>
      </c>
      <c r="F177" s="1">
        <v>0</v>
      </c>
      <c r="G177" s="2">
        <f t="shared" si="0"/>
        <v>17655.989119999998</v>
      </c>
      <c r="H177" s="2">
        <f t="shared" si="1"/>
        <v>0.43999999999869033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43330</v>
      </c>
      <c r="D178" s="1">
        <f>'PR-RAS'!E182</f>
        <v>75980.69</v>
      </c>
      <c r="E178" s="1">
        <v>0</v>
      </c>
      <c r="F178" s="1">
        <v>0</v>
      </c>
      <c r="G178" s="2">
        <f t="shared" si="0"/>
        <v>34566.574260000001</v>
      </c>
      <c r="H178" s="2">
        <f t="shared" si="1"/>
        <v>0.30999999999767169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8675</v>
      </c>
      <c r="D179" s="1">
        <f>'PR-RAS'!E183</f>
        <v>30315</v>
      </c>
      <c r="E179" s="1">
        <v>0</v>
      </c>
      <c r="F179" s="1">
        <v>0</v>
      </c>
      <c r="G179" s="2">
        <f t="shared" si="0"/>
        <v>12336.289999999999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6324</v>
      </c>
      <c r="D180" s="1">
        <f>'PR-RAS'!E184</f>
        <v>49469.440000000002</v>
      </c>
      <c r="E180" s="1">
        <v>0</v>
      </c>
      <c r="F180" s="1">
        <v>0</v>
      </c>
      <c r="G180" s="2">
        <f t="shared" si="0"/>
        <v>18842.055520000002</v>
      </c>
      <c r="H180" s="2">
        <f t="shared" si="1"/>
        <v>0.44000000000232831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14511</v>
      </c>
      <c r="D181" s="1">
        <f>'PR-RAS'!E185</f>
        <v>16803.47</v>
      </c>
      <c r="E181" s="1">
        <v>0</v>
      </c>
      <c r="F181" s="1">
        <v>0</v>
      </c>
      <c r="G181" s="2">
        <f t="shared" si="0"/>
        <v>8661.2291999999998</v>
      </c>
      <c r="H181" s="2">
        <f t="shared" si="1"/>
        <v>0.47000000000116415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42543</v>
      </c>
      <c r="D182" s="1">
        <f>'PR-RAS'!E186</f>
        <v>747486.71</v>
      </c>
      <c r="E182" s="1">
        <v>0</v>
      </c>
      <c r="F182" s="1">
        <v>0</v>
      </c>
      <c r="G182" s="2">
        <f t="shared" si="0"/>
        <v>278290.47201999999</v>
      </c>
      <c r="H182" s="2">
        <f t="shared" si="1"/>
        <v>0.2900000000372529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222548.48000000001</v>
      </c>
      <c r="E183" s="1">
        <v>0</v>
      </c>
      <c r="F183" s="1">
        <v>0</v>
      </c>
      <c r="G183" s="2">
        <f t="shared" si="0"/>
        <v>81007.646720000004</v>
      </c>
      <c r="H183" s="2">
        <f t="shared" si="1"/>
        <v>0.48000000001047738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68486</v>
      </c>
      <c r="D184" s="1">
        <f>'PR-RAS'!E188</f>
        <v>109171.76000000001</v>
      </c>
      <c r="E184" s="1">
        <v>0</v>
      </c>
      <c r="F184" s="1">
        <v>0</v>
      </c>
      <c r="G184" s="2">
        <f t="shared" si="0"/>
        <v>52489.802159999999</v>
      </c>
      <c r="H184" s="2">
        <f t="shared" si="1"/>
        <v>0.23999999999068677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2971</v>
      </c>
      <c r="D186" s="1">
        <f>'PR-RAS'!E190</f>
        <v>2737.22</v>
      </c>
      <c r="E186" s="1">
        <v>0</v>
      </c>
      <c r="F186" s="1">
        <v>0</v>
      </c>
      <c r="G186" s="2">
        <f t="shared" si="0"/>
        <v>1562.4063999999998</v>
      </c>
      <c r="H186" s="2">
        <f t="shared" si="1"/>
        <v>0.21999999999979991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15563</v>
      </c>
      <c r="D187" s="1">
        <f>'PR-RAS'!E191</f>
        <v>3720.2</v>
      </c>
      <c r="E187" s="1">
        <v>0</v>
      </c>
      <c r="F187" s="1">
        <v>0</v>
      </c>
      <c r="G187" s="2">
        <f t="shared" si="0"/>
        <v>4278.6324000000004</v>
      </c>
      <c r="H187" s="2">
        <f t="shared" si="1"/>
        <v>0.1999999999998181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650</v>
      </c>
      <c r="D188" s="1">
        <f>'PR-RAS'!E192</f>
        <v>250</v>
      </c>
      <c r="E188" s="1">
        <v>0</v>
      </c>
      <c r="F188" s="1">
        <v>0</v>
      </c>
      <c r="G188" s="2">
        <f t="shared" si="0"/>
        <v>215.05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9312</v>
      </c>
      <c r="D189" s="1">
        <f>'PR-RAS'!E193</f>
        <v>10225</v>
      </c>
      <c r="E189" s="1">
        <v>0</v>
      </c>
      <c r="F189" s="1">
        <v>0</v>
      </c>
      <c r="G189" s="2">
        <f t="shared" si="0"/>
        <v>5595.2560000000003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58453.72</v>
      </c>
      <c r="E190" s="1">
        <v>0</v>
      </c>
      <c r="F190" s="1">
        <v>0</v>
      </c>
      <c r="G190" s="2">
        <f t="shared" si="0"/>
        <v>22095.506160000001</v>
      </c>
      <c r="H190" s="2">
        <f t="shared" si="1"/>
        <v>0.27999999999883585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39990</v>
      </c>
      <c r="D191" s="1">
        <f>'PR-RAS'!E195</f>
        <v>33785.620000000003</v>
      </c>
      <c r="E191" s="1">
        <v>0</v>
      </c>
      <c r="F191" s="1">
        <v>0</v>
      </c>
      <c r="G191" s="2">
        <f t="shared" si="0"/>
        <v>20436.635600000001</v>
      </c>
      <c r="H191" s="2">
        <f t="shared" si="1"/>
        <v>0.37999999999738066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52470.7</v>
      </c>
      <c r="E192" s="1">
        <v>0</v>
      </c>
      <c r="F192" s="1">
        <v>0</v>
      </c>
      <c r="G192" s="2">
        <f t="shared" si="0"/>
        <v>20043.807399999998</v>
      </c>
      <c r="H192" s="2">
        <f t="shared" si="1"/>
        <v>0.30000000000291038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52470.7</v>
      </c>
      <c r="E206" s="1">
        <v>0</v>
      </c>
      <c r="F206" s="1">
        <v>0</v>
      </c>
      <c r="G206" s="2">
        <f t="shared" si="0"/>
        <v>21512.986999999997</v>
      </c>
      <c r="H206" s="2">
        <f t="shared" si="1"/>
        <v>0.30000000000291038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52470.7</v>
      </c>
      <c r="E209" s="1">
        <v>0</v>
      </c>
      <c r="F209" s="1">
        <v>0</v>
      </c>
      <c r="G209" s="2">
        <f t="shared" si="0"/>
        <v>21827.811199999996</v>
      </c>
      <c r="H209" s="2">
        <f t="shared" si="1"/>
        <v>0.30000000000291038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6685651</v>
      </c>
      <c r="D285" s="1">
        <f>'PR-RAS'!E289</f>
        <v>8553993.629999999</v>
      </c>
      <c r="E285" s="1">
        <v>0</v>
      </c>
      <c r="F285" s="1">
        <v>0</v>
      </c>
      <c r="G285" s="2">
        <f t="shared" si="8"/>
        <v>6757393.2658399986</v>
      </c>
      <c r="H285" s="2">
        <f t="shared" si="9"/>
        <v>0.37000000104308128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142262</v>
      </c>
      <c r="D286" s="1">
        <f>'PR-RAS'!E290</f>
        <v>0</v>
      </c>
      <c r="E286" s="1">
        <v>0</v>
      </c>
      <c r="F286" s="1">
        <v>0</v>
      </c>
      <c r="G286" s="2">
        <f t="shared" si="8"/>
        <v>40544.67</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689034.54999999888</v>
      </c>
      <c r="E287" s="1">
        <v>0</v>
      </c>
      <c r="F287" s="1">
        <v>0</v>
      </c>
      <c r="G287" s="2">
        <f t="shared" si="8"/>
        <v>394127.76259999932</v>
      </c>
      <c r="H287" s="2">
        <f t="shared" si="9"/>
        <v>0.45000000111758709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932055</v>
      </c>
      <c r="D288" s="1">
        <f>'PR-RAS'!E292</f>
        <v>946019.18</v>
      </c>
      <c r="E288" s="1">
        <v>0</v>
      </c>
      <c r="F288" s="1">
        <v>0</v>
      </c>
      <c r="G288" s="2">
        <f t="shared" si="8"/>
        <v>810514.79431999999</v>
      </c>
      <c r="H288" s="2">
        <f t="shared" si="9"/>
        <v>0.18000000005122274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128298</v>
      </c>
      <c r="D345" s="1">
        <f>'PR-RAS'!E350</f>
        <v>138030.87</v>
      </c>
      <c r="E345" s="1">
        <v>0</v>
      </c>
      <c r="F345" s="1">
        <v>0</v>
      </c>
      <c r="G345" s="2">
        <f t="shared" si="8"/>
        <v>139099.75055999999</v>
      </c>
      <c r="H345" s="2">
        <f t="shared" si="9"/>
        <v>0.13000000000465661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128298</v>
      </c>
      <c r="D358" s="1">
        <f>'PR-RAS'!E363</f>
        <v>138030.87</v>
      </c>
      <c r="E358" s="1">
        <v>0</v>
      </c>
      <c r="F358" s="1">
        <v>0</v>
      </c>
      <c r="G358" s="2">
        <f t="shared" si="8"/>
        <v>144356.42718</v>
      </c>
      <c r="H358" s="2">
        <f t="shared" si="9"/>
        <v>0.13000000000465661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123716</v>
      </c>
      <c r="D364" s="1">
        <f>'PR-RAS'!E369</f>
        <v>134780.87</v>
      </c>
      <c r="E364" s="1">
        <v>0</v>
      </c>
      <c r="F364" s="1">
        <v>0</v>
      </c>
      <c r="G364" s="2">
        <f t="shared" si="8"/>
        <v>142759.81961999999</v>
      </c>
      <c r="H364" s="2">
        <f t="shared" si="9"/>
        <v>0.13000000000465661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96423</v>
      </c>
      <c r="D365" s="1">
        <f>'PR-RAS'!E370</f>
        <v>30555.61</v>
      </c>
      <c r="E365" s="1">
        <v>0</v>
      </c>
      <c r="F365" s="1">
        <v>0</v>
      </c>
      <c r="G365" s="2">
        <f t="shared" si="8"/>
        <v>57342.456079999996</v>
      </c>
      <c r="H365" s="2">
        <f t="shared" si="9"/>
        <v>0.38999999999941792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84980</v>
      </c>
      <c r="E367" s="1">
        <v>0</v>
      </c>
      <c r="F367" s="1">
        <v>0</v>
      </c>
      <c r="G367" s="2">
        <f t="shared" si="8"/>
        <v>62205.36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2320</v>
      </c>
      <c r="D370" s="1">
        <f>'PR-RAS'!E375</f>
        <v>0</v>
      </c>
      <c r="E370" s="1">
        <v>0</v>
      </c>
      <c r="F370" s="1">
        <v>0</v>
      </c>
      <c r="G370" s="2">
        <f t="shared" si="8"/>
        <v>856.08</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24973</v>
      </c>
      <c r="D371" s="1">
        <f>'PR-RAS'!E376</f>
        <v>19245.259999999998</v>
      </c>
      <c r="E371" s="1">
        <v>0</v>
      </c>
      <c r="F371" s="1">
        <v>0</v>
      </c>
      <c r="G371" s="2">
        <f t="shared" si="8"/>
        <v>23481.502399999998</v>
      </c>
      <c r="H371" s="2">
        <f t="shared" si="9"/>
        <v>0.25999999999839929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4582</v>
      </c>
      <c r="D378" s="1">
        <f>'PR-RAS'!E383</f>
        <v>3250</v>
      </c>
      <c r="E378" s="1">
        <v>0</v>
      </c>
      <c r="F378" s="1">
        <v>0</v>
      </c>
      <c r="G378" s="2">
        <f t="shared" si="8"/>
        <v>4177.9139999999998</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4582</v>
      </c>
      <c r="D379" s="1">
        <f>'PR-RAS'!E384</f>
        <v>3250</v>
      </c>
      <c r="E379" s="1">
        <v>0</v>
      </c>
      <c r="F379" s="1">
        <v>0</v>
      </c>
      <c r="G379" s="2">
        <f t="shared" si="8"/>
        <v>4188.9960000000001</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128298</v>
      </c>
      <c r="D403" s="1">
        <f>'PR-RAS'!E408</f>
        <v>138030.87</v>
      </c>
      <c r="E403" s="1">
        <v>0</v>
      </c>
      <c r="F403" s="1">
        <v>0</v>
      </c>
      <c r="G403" s="2">
        <f t="shared" si="8"/>
        <v>162552.61548000001</v>
      </c>
      <c r="H403" s="2">
        <f t="shared" si="9"/>
        <v>0.13000000000465661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6827913</v>
      </c>
      <c r="D407" s="1">
        <f>'PR-RAS'!E412</f>
        <v>7864959.0800000001</v>
      </c>
      <c r="E407" s="1">
        <v>0</v>
      </c>
      <c r="F407" s="1">
        <v>0</v>
      </c>
      <c r="G407" s="2">
        <f t="shared" si="8"/>
        <v>9158479.450960001</v>
      </c>
      <c r="H407" s="2">
        <f t="shared" si="9"/>
        <v>8.0000000074505806E-2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6813949</v>
      </c>
      <c r="D408" s="1">
        <f>'PR-RAS'!E413</f>
        <v>8692024.4999999981</v>
      </c>
      <c r="E408" s="1">
        <v>0</v>
      </c>
      <c r="F408" s="1">
        <v>0</v>
      </c>
      <c r="G408" s="2">
        <f t="shared" si="8"/>
        <v>9848585.185999997</v>
      </c>
      <c r="H408" s="2">
        <f t="shared" si="9"/>
        <v>0.50000000186264515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13964</v>
      </c>
      <c r="D409" s="1">
        <f>'PR-RAS'!E414</f>
        <v>0</v>
      </c>
      <c r="E409" s="1">
        <v>0</v>
      </c>
      <c r="F409" s="1">
        <v>0</v>
      </c>
      <c r="G409" s="2">
        <f t="shared" si="8"/>
        <v>5697.3119999999999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827065.41999999806</v>
      </c>
      <c r="E410" s="1">
        <v>0</v>
      </c>
      <c r="F410" s="1">
        <v>0</v>
      </c>
      <c r="G410" s="2">
        <f t="shared" si="8"/>
        <v>676539.51355999836</v>
      </c>
      <c r="H410" s="2">
        <f t="shared" si="9"/>
        <v>0.41999999806284904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932055</v>
      </c>
      <c r="D411" s="1">
        <f>'PR-RAS'!E416</f>
        <v>946019.18</v>
      </c>
      <c r="E411" s="1">
        <v>0</v>
      </c>
      <c r="F411" s="1">
        <v>0</v>
      </c>
      <c r="G411" s="2">
        <f t="shared" si="8"/>
        <v>1157878.2776000001</v>
      </c>
      <c r="H411" s="2">
        <f t="shared" si="9"/>
        <v>0.18000000005122274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6827913</v>
      </c>
      <c r="D633" s="1">
        <f>'PR-RAS'!E639</f>
        <v>7864959.0800000001</v>
      </c>
      <c r="E633" s="1">
        <v>0</v>
      </c>
      <c r="F633" s="1">
        <v>0</v>
      </c>
      <c r="G633" s="2">
        <f t="shared" si="10"/>
        <v>14256549.293120001</v>
      </c>
      <c r="H633" s="2">
        <f t="shared" si="11"/>
        <v>8.0000000074505806E-2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6813949</v>
      </c>
      <c r="D634" s="1">
        <f>'PR-RAS'!E640</f>
        <v>8692024.4999999981</v>
      </c>
      <c r="E634" s="1">
        <v>0</v>
      </c>
      <c r="F634" s="1">
        <v>0</v>
      </c>
      <c r="G634" s="2">
        <f t="shared" si="10"/>
        <v>15317332.733999997</v>
      </c>
      <c r="H634" s="2">
        <f t="shared" si="11"/>
        <v>0.50000000186264515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13964</v>
      </c>
      <c r="D635" s="1">
        <f>'PR-RAS'!E641</f>
        <v>0</v>
      </c>
      <c r="E635" s="1">
        <v>0</v>
      </c>
      <c r="F635" s="1">
        <v>0</v>
      </c>
      <c r="G635" s="2">
        <f t="shared" si="10"/>
        <v>8853.1759999999995</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827065.41999999806</v>
      </c>
      <c r="E636" s="1">
        <v>0</v>
      </c>
      <c r="F636" s="1">
        <v>0</v>
      </c>
      <c r="G636" s="2">
        <f t="shared" si="10"/>
        <v>1050373.0833999976</v>
      </c>
      <c r="H636" s="2">
        <f t="shared" si="11"/>
        <v>0.41999999806284904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932055</v>
      </c>
      <c r="D637" s="1">
        <f>'PR-RAS'!E643</f>
        <v>946019.18</v>
      </c>
      <c r="E637" s="1">
        <v>0</v>
      </c>
      <c r="F637" s="1">
        <v>0</v>
      </c>
      <c r="G637" s="2">
        <f t="shared" si="10"/>
        <v>1796123.3769600003</v>
      </c>
      <c r="H637" s="2">
        <f t="shared" si="11"/>
        <v>0.18000000005122274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946019</v>
      </c>
      <c r="D639" s="1">
        <f>'PR-RAS'!E645</f>
        <v>118953.76000000199</v>
      </c>
      <c r="E639" s="1">
        <v>0</v>
      </c>
      <c r="F639" s="1">
        <v>0</v>
      </c>
      <c r="G639" s="2">
        <f t="shared" si="10"/>
        <v>755345.11976000259</v>
      </c>
      <c r="H639" s="2">
        <f t="shared" si="11"/>
        <v>0.2399999980116263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522815</v>
      </c>
      <c r="D641" s="1">
        <f>'PR-RAS'!E647</f>
        <v>587254.5</v>
      </c>
      <c r="E641" s="1">
        <v>0</v>
      </c>
      <c r="F641" s="1">
        <v>0</v>
      </c>
      <c r="G641" s="2">
        <f t="shared" si="10"/>
        <v>1086287.3600000001</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1100</v>
      </c>
      <c r="D643" s="1">
        <f>'PR-RAS'!E650</f>
        <v>0</v>
      </c>
      <c r="E643" s="1">
        <v>0</v>
      </c>
      <c r="F643" s="1">
        <v>0</v>
      </c>
      <c r="G643" s="2">
        <f t="shared" si="10"/>
        <v>706.2</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1100</v>
      </c>
      <c r="D644" s="1">
        <f>'PR-RAS'!E651</f>
        <v>0</v>
      </c>
      <c r="E644" s="1">
        <v>0</v>
      </c>
      <c r="F644" s="1">
        <v>0</v>
      </c>
      <c r="G644" s="2">
        <f t="shared" si="10"/>
        <v>707.30000000000007</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55</v>
      </c>
      <c r="E647" s="1">
        <v>0</v>
      </c>
      <c r="F647" s="1">
        <v>0</v>
      </c>
      <c r="G647" s="2">
        <f t="shared" si="10"/>
        <v>103.36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40</v>
      </c>
      <c r="E649" s="1">
        <v>0</v>
      </c>
      <c r="F649" s="1">
        <v>0</v>
      </c>
      <c r="G649" s="2">
        <f t="shared" si="10"/>
        <v>77.760000000000005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6001443</v>
      </c>
      <c r="D668" s="1">
        <f>'PR-RAS'!E675</f>
        <v>6701540.6399999997</v>
      </c>
      <c r="E668" s="1">
        <v>0</v>
      </c>
      <c r="F668" s="1">
        <v>0</v>
      </c>
      <c r="G668" s="2">
        <f t="shared" si="10"/>
        <v>12942817.694760002</v>
      </c>
      <c r="H668" s="2">
        <f t="shared" si="11"/>
        <v>0.36000000033527613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4595</v>
      </c>
      <c r="D670" s="1">
        <f>'PR-RAS'!E677</f>
        <v>3250</v>
      </c>
      <c r="E670" s="1">
        <v>0</v>
      </c>
      <c r="F670" s="1">
        <v>0</v>
      </c>
      <c r="G670" s="2">
        <f t="shared" si="10"/>
        <v>7422.5550000000003</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133879.79999999999</v>
      </c>
      <c r="E687" s="1">
        <v>0</v>
      </c>
      <c r="F687" s="1">
        <v>0</v>
      </c>
      <c r="G687" s="2">
        <f t="shared" si="10"/>
        <v>183683.08559999999</v>
      </c>
      <c r="H687" s="2">
        <f t="shared" si="11"/>
        <v>0.20000000001164153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14587</v>
      </c>
      <c r="D709" s="1">
        <f>'PR-RAS'!E716</f>
        <v>15365.63</v>
      </c>
      <c r="E709" s="1">
        <v>0</v>
      </c>
      <c r="F709" s="1">
        <v>0</v>
      </c>
      <c r="G709" s="2">
        <f t="shared" si="10"/>
        <v>32085.328079999996</v>
      </c>
      <c r="H709" s="2">
        <f t="shared" si="11"/>
        <v>0.37000000000080036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5172.38</v>
      </c>
      <c r="E710" s="1">
        <v>0</v>
      </c>
      <c r="F710" s="1">
        <v>0</v>
      </c>
      <c r="G710" s="2">
        <f t="shared" si="10"/>
        <v>7334.4348399999999</v>
      </c>
      <c r="H710" s="2">
        <f t="shared" si="11"/>
        <v>0.38000000000010914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92667</v>
      </c>
      <c r="D711" s="1">
        <f>'PR-RAS'!E718</f>
        <v>123558.68</v>
      </c>
      <c r="E711" s="1">
        <v>0</v>
      </c>
      <c r="F711" s="1">
        <v>0</v>
      </c>
      <c r="G711" s="2">
        <f t="shared" si="10"/>
        <v>241246.89559999999</v>
      </c>
      <c r="H711" s="2">
        <f t="shared" si="11"/>
        <v>0.32000000000698492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8500</v>
      </c>
      <c r="D713" s="1">
        <f>'PR-RAS'!E720</f>
        <v>19200</v>
      </c>
      <c r="E713" s="1">
        <v>0</v>
      </c>
      <c r="F713" s="1">
        <v>0</v>
      </c>
      <c r="G713" s="2">
        <f t="shared" si="10"/>
        <v>33392.799999999996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762</v>
      </c>
      <c r="D715" s="1">
        <f>'PR-RAS'!E722</f>
        <v>43794.44</v>
      </c>
      <c r="E715" s="1">
        <v>0</v>
      </c>
      <c r="F715" s="1">
        <v>0</v>
      </c>
      <c r="G715" s="2">
        <f t="shared" si="10"/>
        <v>63082.528319999998</v>
      </c>
      <c r="H715" s="2">
        <f t="shared" si="11"/>
        <v>0.44000000000232831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5068039</v>
      </c>
      <c r="D984" s="6">
        <f>BILANCA!E6</f>
        <v>4183375.9099999992</v>
      </c>
      <c r="E984" s="6">
        <v>0</v>
      </c>
      <c r="F984" s="6">
        <v>0</v>
      </c>
      <c r="G984" s="7">
        <f t="shared" ref="G984:G1241" si="22">B984/1000*C984+B984/500*D984</f>
        <v>13434.790819999998</v>
      </c>
      <c r="H984" s="7">
        <f t="shared" si="19"/>
        <v>9.0000000782310963E-2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3594428</v>
      </c>
      <c r="D985" s="1">
        <f>BILANCA!E7</f>
        <v>3471376.9299999992</v>
      </c>
      <c r="E985" s="1">
        <v>0</v>
      </c>
      <c r="F985" s="1">
        <v>0</v>
      </c>
      <c r="G985" s="2">
        <f t="shared" si="22"/>
        <v>21074.363719999998</v>
      </c>
      <c r="H985" s="2">
        <f t="shared" si="19"/>
        <v>7.0000000763684511E-2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612642</v>
      </c>
      <c r="D986" s="1">
        <f>BILANCA!E8</f>
        <v>612641.81999999995</v>
      </c>
      <c r="E986" s="1">
        <v>0</v>
      </c>
      <c r="F986" s="1">
        <v>0</v>
      </c>
      <c r="G986" s="2">
        <f t="shared" si="22"/>
        <v>5513.7769200000002</v>
      </c>
      <c r="H986" s="2">
        <f t="shared" si="19"/>
        <v>0.18000000005122274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612642</v>
      </c>
      <c r="D987" s="1">
        <f>BILANCA!E9</f>
        <v>612641.81999999995</v>
      </c>
      <c r="E987" s="1">
        <v>0</v>
      </c>
      <c r="F987" s="1">
        <v>0</v>
      </c>
      <c r="G987" s="2">
        <f t="shared" si="22"/>
        <v>7351.7025599999997</v>
      </c>
      <c r="H987" s="2">
        <f t="shared" si="19"/>
        <v>0.18000000005122274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2981786</v>
      </c>
      <c r="D990" s="1">
        <f>BILANCA!E12</f>
        <v>2858735.1099999994</v>
      </c>
      <c r="E990" s="1">
        <v>0</v>
      </c>
      <c r="F990" s="1">
        <v>0</v>
      </c>
      <c r="G990" s="2">
        <f t="shared" si="22"/>
        <v>60894.793539999991</v>
      </c>
      <c r="H990" s="2">
        <f t="shared" si="19"/>
        <v>0.10999999940395355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1606669</v>
      </c>
      <c r="D991" s="1">
        <f>BILANCA!E13</f>
        <v>1575350.9</v>
      </c>
      <c r="E991" s="1">
        <v>0</v>
      </c>
      <c r="F991" s="1">
        <v>0</v>
      </c>
      <c r="G991" s="2">
        <f t="shared" si="22"/>
        <v>38058.966399999998</v>
      </c>
      <c r="H991" s="2">
        <f t="shared" si="19"/>
        <v>0.10000000009313226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2505515</v>
      </c>
      <c r="D993" s="1">
        <f>BILANCA!E15</f>
        <v>2505515.42</v>
      </c>
      <c r="E993" s="1">
        <v>0</v>
      </c>
      <c r="F993" s="1">
        <v>0</v>
      </c>
      <c r="G993" s="2">
        <f t="shared" si="22"/>
        <v>75165.458400000003</v>
      </c>
      <c r="H993" s="2">
        <f t="shared" si="19"/>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898846</v>
      </c>
      <c r="D996" s="1">
        <f>BILANCA!E18</f>
        <v>930164.52</v>
      </c>
      <c r="E996" s="1">
        <v>0</v>
      </c>
      <c r="F996" s="1">
        <v>0</v>
      </c>
      <c r="G996" s="2">
        <f t="shared" si="22"/>
        <v>35869.275519999996</v>
      </c>
      <c r="H996" s="2">
        <f t="shared" si="19"/>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514167</v>
      </c>
      <c r="D997" s="1">
        <f>BILANCA!E19</f>
        <v>415094.46999999974</v>
      </c>
      <c r="E997" s="1">
        <v>0</v>
      </c>
      <c r="F997" s="1">
        <v>0</v>
      </c>
      <c r="G997" s="2">
        <f t="shared" si="22"/>
        <v>18820.983159999992</v>
      </c>
      <c r="H997" s="2">
        <f t="shared" si="19"/>
        <v>0.46999999973922968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2019743</v>
      </c>
      <c r="D998" s="1">
        <f>BILANCA!E20</f>
        <v>2050299.17</v>
      </c>
      <c r="E998" s="1">
        <v>0</v>
      </c>
      <c r="F998" s="1">
        <v>0</v>
      </c>
      <c r="G998" s="2">
        <f t="shared" si="22"/>
        <v>91805.1201</v>
      </c>
      <c r="H998" s="2">
        <f t="shared" si="19"/>
        <v>0.16999999992549419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67152</v>
      </c>
      <c r="D999" s="1">
        <f>BILANCA!E21</f>
        <v>67152.58</v>
      </c>
      <c r="E999" s="1">
        <v>0</v>
      </c>
      <c r="F999" s="1">
        <v>0</v>
      </c>
      <c r="G999" s="2">
        <f t="shared" si="22"/>
        <v>3223.3145599999998</v>
      </c>
      <c r="H999" s="2">
        <f t="shared" si="19"/>
        <v>0.41999999999825377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71880</v>
      </c>
      <c r="D1000" s="1">
        <f>BILANCA!E22</f>
        <v>156859.65</v>
      </c>
      <c r="E1000" s="1">
        <v>0</v>
      </c>
      <c r="F1000" s="1">
        <v>0</v>
      </c>
      <c r="G1000" s="2">
        <f t="shared" si="22"/>
        <v>6555.1881000000003</v>
      </c>
      <c r="H1000" s="2">
        <f t="shared" si="19"/>
        <v>0.35000000000582077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421352</v>
      </c>
      <c r="D1001" s="1">
        <f>BILANCA!E23</f>
        <v>421352.41</v>
      </c>
      <c r="E1001" s="1">
        <v>0</v>
      </c>
      <c r="F1001" s="1">
        <v>0</v>
      </c>
      <c r="G1001" s="2">
        <f t="shared" si="22"/>
        <v>22753.02276</v>
      </c>
      <c r="H1001" s="2">
        <f t="shared" si="19"/>
        <v>0.40999999997438863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326314</v>
      </c>
      <c r="D1002" s="1">
        <f>BILANCA!E24</f>
        <v>326313.75</v>
      </c>
      <c r="E1002" s="1">
        <v>0</v>
      </c>
      <c r="F1002" s="1">
        <v>0</v>
      </c>
      <c r="G1002" s="2">
        <f t="shared" si="22"/>
        <v>18599.888500000001</v>
      </c>
      <c r="H1002" s="2">
        <f t="shared" si="19"/>
        <v>0.25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2320</v>
      </c>
      <c r="D1003" s="1">
        <f>BILANCA!E25</f>
        <v>2319.9</v>
      </c>
      <c r="E1003" s="1">
        <v>0</v>
      </c>
      <c r="F1003" s="1">
        <v>0</v>
      </c>
      <c r="G1003" s="2">
        <f t="shared" si="22"/>
        <v>139.196</v>
      </c>
      <c r="H1003" s="2">
        <f t="shared" si="19"/>
        <v>9.9999999999909051E-2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723154</v>
      </c>
      <c r="D1004" s="1">
        <f>BILANCA!E26</f>
        <v>742399.23</v>
      </c>
      <c r="E1004" s="1">
        <v>0</v>
      </c>
      <c r="F1004" s="1">
        <v>0</v>
      </c>
      <c r="G1004" s="2">
        <f t="shared" si="22"/>
        <v>46367.001660000002</v>
      </c>
      <c r="H1004" s="2">
        <f t="shared" si="19"/>
        <v>0.22999999998137355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3117748</v>
      </c>
      <c r="D1006" s="1">
        <f>BILANCA!E28</f>
        <v>3351602.22</v>
      </c>
      <c r="E1006" s="1">
        <v>0</v>
      </c>
      <c r="F1006" s="1">
        <v>0</v>
      </c>
      <c r="G1006" s="2">
        <f t="shared" si="22"/>
        <v>225881.90612</v>
      </c>
      <c r="H1006" s="2">
        <f t="shared" si="19"/>
        <v>0.22000000020489097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157851</v>
      </c>
      <c r="D1013" s="1">
        <f>BILANCA!E35</f>
        <v>165190.74</v>
      </c>
      <c r="E1013" s="1">
        <v>0</v>
      </c>
      <c r="F1013" s="1">
        <v>0</v>
      </c>
      <c r="G1013" s="2">
        <f t="shared" si="22"/>
        <v>14646.974399999999</v>
      </c>
      <c r="H1013" s="2">
        <f t="shared" si="19"/>
        <v>0.26000000000931323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152851</v>
      </c>
      <c r="D1014" s="1">
        <f>BILANCA!E36</f>
        <v>160190.74</v>
      </c>
      <c r="E1014" s="1">
        <v>0</v>
      </c>
      <c r="F1014" s="1">
        <v>0</v>
      </c>
      <c r="G1014" s="2">
        <f t="shared" si="22"/>
        <v>14670.206879999998</v>
      </c>
      <c r="H1014" s="2">
        <f t="shared" si="19"/>
        <v>0.26000000000931323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5000</v>
      </c>
      <c r="D1015" s="1">
        <f>BILANCA!E37</f>
        <v>5000</v>
      </c>
      <c r="E1015" s="1">
        <v>0</v>
      </c>
      <c r="F1015" s="1">
        <v>0</v>
      </c>
      <c r="G1015" s="2">
        <f t="shared" si="22"/>
        <v>480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703099</v>
      </c>
      <c r="D1023" s="1">
        <f>BILANCA!E45</f>
        <v>703099</v>
      </c>
      <c r="E1023" s="1">
        <v>0</v>
      </c>
      <c r="F1023" s="1">
        <v>0</v>
      </c>
      <c r="G1023" s="2">
        <f t="shared" si="22"/>
        <v>84371.88</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3339</v>
      </c>
      <c r="D1025" s="1">
        <f>BILANCA!E47</f>
        <v>3339</v>
      </c>
      <c r="E1025" s="1">
        <v>0</v>
      </c>
      <c r="F1025" s="1">
        <v>0</v>
      </c>
      <c r="G1025" s="2">
        <f t="shared" si="22"/>
        <v>420.714</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699760</v>
      </c>
      <c r="D1027" s="1">
        <f>BILANCA!E49</f>
        <v>699760</v>
      </c>
      <c r="E1027" s="1">
        <v>0</v>
      </c>
      <c r="F1027" s="1">
        <v>0</v>
      </c>
      <c r="G1027" s="2">
        <f t="shared" si="22"/>
        <v>92368.319999999992</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330551</v>
      </c>
      <c r="D1032" s="1">
        <f>BILANCA!E54</f>
        <v>333731.73</v>
      </c>
      <c r="E1032" s="1">
        <v>0</v>
      </c>
      <c r="F1032" s="1">
        <v>0</v>
      </c>
      <c r="G1032" s="2">
        <f t="shared" si="22"/>
        <v>48902.70854</v>
      </c>
      <c r="H1032" s="2">
        <f t="shared" si="19"/>
        <v>0.27000000001862645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330551</v>
      </c>
      <c r="D1033" s="1">
        <f>BILANCA!E55</f>
        <v>333731.73</v>
      </c>
      <c r="E1033" s="1">
        <v>0</v>
      </c>
      <c r="F1033" s="1">
        <v>0</v>
      </c>
      <c r="G1033" s="2">
        <f t="shared" si="22"/>
        <v>49900.722999999998</v>
      </c>
      <c r="H1033" s="2">
        <f t="shared" si="19"/>
        <v>0.27000000001862645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1473611</v>
      </c>
      <c r="D1046" s="1">
        <f>BILANCA!E68</f>
        <v>711998.98</v>
      </c>
      <c r="E1046" s="1">
        <v>0</v>
      </c>
      <c r="F1046" s="1">
        <v>0</v>
      </c>
      <c r="G1046" s="2">
        <f t="shared" si="22"/>
        <v>182549.36447999999</v>
      </c>
      <c r="H1046" s="2">
        <f t="shared" si="19"/>
        <v>2.0000000018626451E-2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4777</v>
      </c>
      <c r="D1056" s="1">
        <f>BILANCA!E78</f>
        <v>5790.72</v>
      </c>
      <c r="E1056" s="1">
        <v>0</v>
      </c>
      <c r="F1056" s="1">
        <v>0</v>
      </c>
      <c r="G1056" s="2">
        <f t="shared" si="22"/>
        <v>1194.1661199999999</v>
      </c>
      <c r="H1056" s="2">
        <f t="shared" si="19"/>
        <v>0.27999999999974534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4777</v>
      </c>
      <c r="D1064" s="1">
        <f>BILANCA!E86</f>
        <v>5790.72</v>
      </c>
      <c r="E1064" s="1">
        <v>0</v>
      </c>
      <c r="F1064" s="1">
        <v>0</v>
      </c>
      <c r="G1064" s="2">
        <f t="shared" si="22"/>
        <v>1325.0336400000001</v>
      </c>
      <c r="H1064" s="2">
        <f t="shared" si="19"/>
        <v>0.27999999999974534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946019</v>
      </c>
      <c r="D1124" s="1">
        <f>BILANCA!E146</f>
        <v>118953.76</v>
      </c>
      <c r="E1124" s="1">
        <v>0</v>
      </c>
      <c r="F1124" s="1">
        <v>0</v>
      </c>
      <c r="G1124" s="2">
        <f t="shared" si="22"/>
        <v>166933.63931999996</v>
      </c>
      <c r="H1124" s="2">
        <f t="shared" si="23"/>
        <v>0.24000000000523869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946019</v>
      </c>
      <c r="D1139" s="1">
        <f>BILANCA!E161</f>
        <v>118953.76</v>
      </c>
      <c r="E1139" s="1">
        <v>0</v>
      </c>
      <c r="F1139" s="1">
        <v>0</v>
      </c>
      <c r="G1139" s="2">
        <f t="shared" si="22"/>
        <v>184692.53711999999</v>
      </c>
      <c r="H1139" s="2">
        <f t="shared" si="23"/>
        <v>0.24000000000523869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522815</v>
      </c>
      <c r="D1148" s="1">
        <f>BILANCA!E170</f>
        <v>587254.5</v>
      </c>
      <c r="E1148" s="1">
        <v>0</v>
      </c>
      <c r="F1148" s="1">
        <v>0</v>
      </c>
      <c r="G1148" s="2">
        <f t="shared" si="22"/>
        <v>280058.46000000002</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522815</v>
      </c>
      <c r="D1151" s="1">
        <f>BILANCA!E173</f>
        <v>587254.5</v>
      </c>
      <c r="E1151" s="1">
        <v>0</v>
      </c>
      <c r="F1151" s="1">
        <v>0</v>
      </c>
      <c r="G1151" s="2">
        <f t="shared" si="22"/>
        <v>285150.43200000003</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5068039</v>
      </c>
      <c r="D1152" s="1">
        <f>BILANCA!E175</f>
        <v>4183375.91</v>
      </c>
      <c r="E1152" s="1">
        <v>0</v>
      </c>
      <c r="F1152" s="1">
        <v>0</v>
      </c>
      <c r="G1152" s="2">
        <f t="shared" si="22"/>
        <v>2270479.6485800003</v>
      </c>
      <c r="H1152" s="2">
        <f t="shared" si="23"/>
        <v>8.9999999850988388E-2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527591</v>
      </c>
      <c r="D1153" s="1">
        <f>BILANCA!E176</f>
        <v>593045.22</v>
      </c>
      <c r="E1153" s="1">
        <v>0</v>
      </c>
      <c r="F1153" s="1">
        <v>0</v>
      </c>
      <c r="G1153" s="2">
        <f t="shared" si="22"/>
        <v>291325.84479999996</v>
      </c>
      <c r="H1153" s="2">
        <f t="shared" si="23"/>
        <v>0.21999999997206032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527591</v>
      </c>
      <c r="D1154" s="1">
        <f>BILANCA!E177</f>
        <v>593045.22</v>
      </c>
      <c r="E1154" s="1">
        <v>0</v>
      </c>
      <c r="F1154" s="1">
        <v>0</v>
      </c>
      <c r="G1154" s="2">
        <f t="shared" si="22"/>
        <v>293039.52624000004</v>
      </c>
      <c r="H1154" s="2">
        <f t="shared" si="23"/>
        <v>0.21999999997206032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498028</v>
      </c>
      <c r="D1155" s="1">
        <f>BILANCA!E178</f>
        <v>562042.35</v>
      </c>
      <c r="E1155" s="1">
        <v>0</v>
      </c>
      <c r="F1155" s="1">
        <v>0</v>
      </c>
      <c r="G1155" s="2">
        <f t="shared" si="22"/>
        <v>279003.38439999998</v>
      </c>
      <c r="H1155" s="2">
        <f t="shared" si="23"/>
        <v>0.34999999997671694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24786</v>
      </c>
      <c r="D1156" s="1">
        <f>BILANCA!E179</f>
        <v>25376.85</v>
      </c>
      <c r="E1156" s="1">
        <v>0</v>
      </c>
      <c r="F1156" s="1">
        <v>0</v>
      </c>
      <c r="G1156" s="2">
        <f t="shared" si="22"/>
        <v>13068.3681</v>
      </c>
      <c r="H1156" s="2">
        <f t="shared" si="23"/>
        <v>0.15000000000145519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4777</v>
      </c>
      <c r="D1165" s="1">
        <f>BILANCA!E188</f>
        <v>5626.02</v>
      </c>
      <c r="E1165" s="1">
        <v>0</v>
      </c>
      <c r="F1165" s="1">
        <v>0</v>
      </c>
      <c r="G1165" s="2">
        <f t="shared" si="22"/>
        <v>2917.2852800000001</v>
      </c>
      <c r="H1165" s="2">
        <f t="shared" si="23"/>
        <v>2.0000000000436557E-2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4540448</v>
      </c>
      <c r="D1214" s="1">
        <f>BILANCA!E237</f>
        <v>3590330.69</v>
      </c>
      <c r="E1214" s="1">
        <v>0</v>
      </c>
      <c r="F1214" s="1">
        <v>0</v>
      </c>
      <c r="G1214" s="2">
        <f t="shared" si="22"/>
        <v>2707576.2667800002</v>
      </c>
      <c r="H1214" s="2">
        <f t="shared" si="23"/>
        <v>0.31000000005587935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3594429</v>
      </c>
      <c r="D1215" s="1">
        <f>BILANCA!E238</f>
        <v>3471376.93</v>
      </c>
      <c r="E1215" s="1">
        <v>0</v>
      </c>
      <c r="F1215" s="1">
        <v>0</v>
      </c>
      <c r="G1215" s="2">
        <f t="shared" si="22"/>
        <v>2444626.4235200002</v>
      </c>
      <c r="H1215" s="2">
        <f t="shared" si="23"/>
        <v>6.9999999832361937E-2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3594429</v>
      </c>
      <c r="D1216" s="1">
        <f>BILANCA!E239</f>
        <v>3471376.93</v>
      </c>
      <c r="E1216" s="1">
        <v>0</v>
      </c>
      <c r="F1216" s="1">
        <v>0</v>
      </c>
      <c r="G1216" s="2">
        <f t="shared" si="22"/>
        <v>2455163.6063800002</v>
      </c>
      <c r="H1216" s="2">
        <f t="shared" si="23"/>
        <v>6.9999999832361937E-2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3457373</v>
      </c>
      <c r="D1217" s="1">
        <f>BILANCA!E240</f>
        <v>3334321.12</v>
      </c>
      <c r="E1217" s="1">
        <v>0</v>
      </c>
      <c r="F1217" s="1">
        <v>0</v>
      </c>
      <c r="G1217" s="2">
        <f t="shared" si="22"/>
        <v>2369487.5661599999</v>
      </c>
      <c r="H1217" s="2">
        <f t="shared" si="23"/>
        <v>0.12000000011175871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137056</v>
      </c>
      <c r="D1218" s="1">
        <f>BILANCA!E241</f>
        <v>137055.81</v>
      </c>
      <c r="E1218" s="1">
        <v>0</v>
      </c>
      <c r="F1218" s="1">
        <v>0</v>
      </c>
      <c r="G1218" s="2">
        <f t="shared" si="22"/>
        <v>96624.390699999989</v>
      </c>
      <c r="H1218" s="2">
        <f t="shared" si="23"/>
        <v>0.19000000000232831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946019</v>
      </c>
      <c r="D1222" s="1">
        <f>BILANCA!E245</f>
        <v>118953.76</v>
      </c>
      <c r="E1222" s="1">
        <v>0</v>
      </c>
      <c r="F1222" s="1">
        <v>0</v>
      </c>
      <c r="G1222" s="2">
        <f t="shared" si="22"/>
        <v>282958.43828</v>
      </c>
      <c r="H1222" s="2">
        <f t="shared" si="23"/>
        <v>0.24000000000523869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946019</v>
      </c>
      <c r="D1223" s="1">
        <f>BILANCA!E246</f>
        <v>118953.76</v>
      </c>
      <c r="E1223" s="1">
        <v>0</v>
      </c>
      <c r="F1223" s="1">
        <v>0</v>
      </c>
      <c r="G1223" s="2">
        <f t="shared" si="22"/>
        <v>284142.36479999998</v>
      </c>
      <c r="H1223" s="2">
        <f t="shared" si="23"/>
        <v>0.24000000000523869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946019</v>
      </c>
      <c r="D1224" s="1">
        <f>BILANCA!E247</f>
        <v>118953.76</v>
      </c>
      <c r="E1224" s="1">
        <v>0</v>
      </c>
      <c r="F1224" s="1">
        <v>0</v>
      </c>
      <c r="G1224" s="2">
        <f t="shared" si="22"/>
        <v>285326.29132000002</v>
      </c>
      <c r="H1224" s="2">
        <f t="shared" si="23"/>
        <v>0.24000000000523869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136067</v>
      </c>
      <c r="D1236" s="1">
        <f>BILANCA!E259</f>
        <v>136067.06</v>
      </c>
      <c r="E1236" s="1">
        <v>0</v>
      </c>
      <c r="F1236" s="1">
        <v>0</v>
      </c>
      <c r="G1236" s="2">
        <f t="shared" si="22"/>
        <v>103274.88336000001</v>
      </c>
      <c r="H1236" s="2">
        <f t="shared" si="23"/>
        <v>5.9999999997671694E-2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136067</v>
      </c>
      <c r="D1237" s="1">
        <f>BILANCA!E260</f>
        <v>136067.06</v>
      </c>
      <c r="E1237" s="1">
        <v>0</v>
      </c>
      <c r="F1237" s="1">
        <v>0</v>
      </c>
      <c r="G1237" s="2">
        <f t="shared" si="22"/>
        <v>103683.08447999999</v>
      </c>
      <c r="H1237" s="2">
        <f t="shared" si="23"/>
        <v>5.9999999997671694E-2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946019</v>
      </c>
      <c r="D1241" s="1">
        <f>BILANCA!E265</f>
        <v>118953.76</v>
      </c>
      <c r="E1241" s="1">
        <v>0</v>
      </c>
      <c r="F1241" s="1">
        <v>0</v>
      </c>
      <c r="G1241" s="2">
        <f t="shared" si="22"/>
        <v>305453.04216000001</v>
      </c>
      <c r="H1241" s="2">
        <f t="shared" si="23"/>
        <v>0.24000000000523869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4777</v>
      </c>
      <c r="D1244" s="1">
        <f>BILANCA!E268</f>
        <v>5790.72</v>
      </c>
      <c r="E1244" s="1">
        <v>0</v>
      </c>
      <c r="F1244" s="1">
        <v>0</v>
      </c>
      <c r="G1244" s="2">
        <f t="shared" si="24"/>
        <v>4269.5528400000003</v>
      </c>
      <c r="H1244" s="2">
        <f t="shared" si="23"/>
        <v>0.27999999999974534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946019</v>
      </c>
      <c r="D1262" s="1">
        <f>BILANCA!E286</f>
        <v>118953.76</v>
      </c>
      <c r="E1262" s="1">
        <v>0</v>
      </c>
      <c r="F1262" s="1">
        <v>0</v>
      </c>
      <c r="G1262" s="2">
        <f t="shared" si="24"/>
        <v>330315.49908000004</v>
      </c>
      <c r="H1262" s="2">
        <f t="shared" si="23"/>
        <v>0.24000000000523869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527591</v>
      </c>
      <c r="D1264" s="1">
        <f>BILANCA!E288</f>
        <v>593045.22</v>
      </c>
      <c r="E1264" s="1">
        <v>0</v>
      </c>
      <c r="F1264" s="1">
        <v>0</v>
      </c>
      <c r="G1264" s="2">
        <f t="shared" si="24"/>
        <v>481544.48464000004</v>
      </c>
      <c r="H1264" s="2">
        <f t="shared" si="23"/>
        <v>0.21999999997206032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4777</v>
      </c>
      <c r="D1278" s="1">
        <f>BILANCA!E302</f>
        <v>5626.02</v>
      </c>
      <c r="E1278" s="1">
        <v>0</v>
      </c>
      <c r="F1278" s="1">
        <v>0</v>
      </c>
      <c r="G1278" s="2">
        <f t="shared" si="24"/>
        <v>4728.5667999999996</v>
      </c>
      <c r="H1278" s="2">
        <f t="shared" si="23"/>
        <v>2.0000000000436557E-2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6813949</v>
      </c>
      <c r="D1408" s="1">
        <f>'RAS-funkcijski'!E114</f>
        <v>8692024.5</v>
      </c>
      <c r="E1408" s="1">
        <v>0</v>
      </c>
      <c r="F1408" s="1">
        <v>0</v>
      </c>
      <c r="G1408" s="2">
        <f t="shared" si="24"/>
        <v>2661779.7799999998</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6813949</v>
      </c>
      <c r="D1412" s="1">
        <f>'RAS-funkcijski'!E118</f>
        <v>8692024.5</v>
      </c>
      <c r="E1412" s="1">
        <v>0</v>
      </c>
      <c r="F1412" s="1">
        <v>0</v>
      </c>
      <c r="G1412" s="2">
        <f t="shared" si="24"/>
        <v>2758571.7719999999</v>
      </c>
      <c r="H1412" s="2">
        <f t="shared" si="27"/>
        <v>0.5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6813949</v>
      </c>
      <c r="D1414" s="1">
        <f>'RAS-funkcijski'!E120</f>
        <v>8692024.5</v>
      </c>
      <c r="E1414" s="1">
        <v>0</v>
      </c>
      <c r="F1414" s="1">
        <v>0</v>
      </c>
      <c r="G1414" s="2">
        <f t="shared" si="24"/>
        <v>2806967.7680000002</v>
      </c>
      <c r="H1414" s="2">
        <f t="shared" si="27"/>
        <v>0.5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6813949</v>
      </c>
      <c r="D1435" s="13">
        <f>'RAS-funkcijski'!E141</f>
        <v>8692024.5</v>
      </c>
      <c r="E1435" s="13">
        <v>0</v>
      </c>
      <c r="F1435" s="13">
        <v>0</v>
      </c>
      <c r="G1435" s="14">
        <f t="shared" si="24"/>
        <v>3315125.7259999998</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527591.09</v>
      </c>
      <c r="D1480" s="6"/>
      <c r="E1480" s="6">
        <v>0</v>
      </c>
      <c r="F1480" s="6">
        <v>0</v>
      </c>
      <c r="G1480" s="7">
        <f t="shared" ref="G1480:G1580" si="34">B1480/1000*C1480</f>
        <v>527.59109000000001</v>
      </c>
      <c r="H1480" s="7">
        <f t="shared" ref="H1480:H1580" si="35">ABS(C1480-ROUND(C1480,0))</f>
        <v>8.999999996740371E-2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8630587.25</v>
      </c>
      <c r="D1481" s="1">
        <v>0</v>
      </c>
      <c r="E1481" s="1">
        <v>0</v>
      </c>
      <c r="F1481" s="1">
        <v>0</v>
      </c>
      <c r="G1481" s="2">
        <f t="shared" si="34"/>
        <v>17261.174500000001</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8630587.25</v>
      </c>
      <c r="D1483" s="1">
        <v>0</v>
      </c>
      <c r="E1483" s="1">
        <v>0</v>
      </c>
      <c r="F1483" s="1">
        <v>0</v>
      </c>
      <c r="G1483" s="2">
        <f t="shared" si="34"/>
        <v>34522.349000000002</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6763105.6600000001</v>
      </c>
      <c r="D1484" s="1">
        <v>0</v>
      </c>
      <c r="E1484" s="1">
        <v>0</v>
      </c>
      <c r="F1484" s="1">
        <v>0</v>
      </c>
      <c r="G1484" s="2">
        <f t="shared" si="34"/>
        <v>33815.528299999998</v>
      </c>
      <c r="H1484" s="2">
        <f t="shared" si="35"/>
        <v>0.33999999985098839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1808485.97</v>
      </c>
      <c r="D1485" s="1">
        <v>0</v>
      </c>
      <c r="E1485" s="1">
        <v>0</v>
      </c>
      <c r="F1485" s="1">
        <v>0</v>
      </c>
      <c r="G1485" s="2">
        <f t="shared" si="34"/>
        <v>10850.91582</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52470.7</v>
      </c>
      <c r="D1486" s="1">
        <v>0</v>
      </c>
      <c r="E1486" s="1">
        <v>0</v>
      </c>
      <c r="F1486" s="1">
        <v>0</v>
      </c>
      <c r="G1486" s="2">
        <f t="shared" si="34"/>
        <v>367.29489999999998</v>
      </c>
      <c r="H1486" s="2">
        <f t="shared" si="35"/>
        <v>0.30000000000291038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6524.92</v>
      </c>
      <c r="D1491" s="1">
        <v>0</v>
      </c>
      <c r="E1491" s="1">
        <v>0</v>
      </c>
      <c r="F1491" s="1">
        <v>0</v>
      </c>
      <c r="G1491" s="2">
        <f t="shared" si="34"/>
        <v>78.299040000000005</v>
      </c>
      <c r="H1491" s="2">
        <f t="shared" si="35"/>
        <v>7.999999999992724E-2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8565133.1199999992</v>
      </c>
      <c r="D1499" s="1">
        <v>0</v>
      </c>
      <c r="E1499" s="1">
        <v>0</v>
      </c>
      <c r="F1499" s="1">
        <v>0</v>
      </c>
      <c r="G1499" s="2">
        <f t="shared" si="34"/>
        <v>171302.6624</v>
      </c>
      <c r="H1499" s="2">
        <f t="shared" si="35"/>
        <v>0.11999999918043613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8565133.1199999992</v>
      </c>
      <c r="D1501" s="1">
        <v>0</v>
      </c>
      <c r="E1501" s="1">
        <v>0</v>
      </c>
      <c r="F1501" s="1">
        <v>0</v>
      </c>
      <c r="G1501" s="2">
        <f t="shared" si="34"/>
        <v>188432.92863999997</v>
      </c>
      <c r="H1501" s="2">
        <f t="shared" si="35"/>
        <v>0.11999999918043613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6699091.7999999998</v>
      </c>
      <c r="D1502" s="1">
        <v>0</v>
      </c>
      <c r="E1502" s="1">
        <v>0</v>
      </c>
      <c r="F1502" s="1">
        <v>0</v>
      </c>
      <c r="G1502" s="2">
        <f t="shared" si="34"/>
        <v>154079.11139999999</v>
      </c>
      <c r="H1502" s="2">
        <f t="shared" si="35"/>
        <v>0.20000000018626451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1807895.19</v>
      </c>
      <c r="D1503" s="1">
        <v>0</v>
      </c>
      <c r="E1503" s="1">
        <v>0</v>
      </c>
      <c r="F1503" s="1">
        <v>0</v>
      </c>
      <c r="G1503" s="2">
        <f t="shared" si="34"/>
        <v>43389.484559999997</v>
      </c>
      <c r="H1503" s="2">
        <f t="shared" si="35"/>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52470.7</v>
      </c>
      <c r="D1504" s="1">
        <v>0</v>
      </c>
      <c r="E1504" s="1">
        <v>0</v>
      </c>
      <c r="F1504" s="1">
        <v>0</v>
      </c>
      <c r="G1504" s="2">
        <f t="shared" si="34"/>
        <v>1311.7674999999999</v>
      </c>
      <c r="H1504" s="2">
        <f t="shared" si="35"/>
        <v>0.30000000000291038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5675.43</v>
      </c>
      <c r="D1509" s="1">
        <v>0</v>
      </c>
      <c r="E1509" s="1">
        <v>0</v>
      </c>
      <c r="F1509" s="1">
        <v>0</v>
      </c>
      <c r="G1509" s="2">
        <f t="shared" si="34"/>
        <v>170.2629</v>
      </c>
      <c r="H1509" s="2">
        <f t="shared" si="35"/>
        <v>0.43000000000029104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593045.22000000067</v>
      </c>
      <c r="D1517" s="1">
        <v>0</v>
      </c>
      <c r="E1517" s="1">
        <v>0</v>
      </c>
      <c r="F1517" s="1">
        <v>0</v>
      </c>
      <c r="G1517" s="2">
        <f t="shared" si="34"/>
        <v>22535.718360000024</v>
      </c>
      <c r="H1517" s="2">
        <f t="shared" si="35"/>
        <v>0.22000000067055225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593045.22</v>
      </c>
      <c r="D1576" s="1">
        <v>0</v>
      </c>
      <c r="E1576" s="1">
        <v>0</v>
      </c>
      <c r="F1576" s="1">
        <v>0</v>
      </c>
      <c r="G1576" s="2">
        <f t="shared" si="34"/>
        <v>57525.386339999997</v>
      </c>
      <c r="H1576" s="2">
        <f t="shared" si="35"/>
        <v>0.21999999997206032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593045.22</v>
      </c>
      <c r="D1578" s="1">
        <v>0</v>
      </c>
      <c r="E1578" s="1">
        <v>0</v>
      </c>
      <c r="F1578" s="1">
        <v>0</v>
      </c>
      <c r="G1578" s="2">
        <f t="shared" si="34"/>
        <v>58711.476779999997</v>
      </c>
      <c r="H1578" s="2">
        <f t="shared" si="35"/>
        <v>0.21999999997206032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18776</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6827913</v>
      </c>
      <c r="I16" s="172">
        <f>'PR-RAS'!E6</f>
        <v>7864959.0800000001</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6685651</v>
      </c>
      <c r="I17" s="172">
        <f>'PR-RAS'!E151</f>
        <v>8553993.629999999</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946019</v>
      </c>
      <c r="I18" s="172">
        <f>'PR-RAS'!E645</f>
        <v>118953.76000000199</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3594428</v>
      </c>
      <c r="I20" s="175">
        <f>BILANCA!E7</f>
        <v>3471376.9299999992</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1473611</v>
      </c>
      <c r="I21" s="177">
        <f>BILANCA!E68</f>
        <v>711998.98</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527591</v>
      </c>
      <c r="I22" s="177">
        <f>BILANCA!E176</f>
        <v>593045.22</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4540448</v>
      </c>
      <c r="I23" s="179">
        <f>BILANCA!E237</f>
        <v>3590330.69</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6813949</v>
      </c>
      <c r="I27" s="177">
        <f>'RAS-funkcijski'!E114</f>
        <v>8692024.5</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6813949</v>
      </c>
      <c r="I28" s="181">
        <f>'RAS-funkcijski'!E141</f>
        <v>8692024.5</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527591.09</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593045.22000000067</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593045.22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409" zoomScaleNormal="100" workbookViewId="0">
      <selection activeCell="E639" sqref="E63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6827913</v>
      </c>
      <c r="E6" s="53">
        <f>E7+E44+E50+E82+E106+E124+E133+E139</f>
        <v>7864959.0800000001</v>
      </c>
      <c r="F6" s="54">
        <f t="shared" ref="F6:F131" si="0">IF(D6&lt;&gt;0,IF(E6/D6&gt;=100,"&gt;&gt;100",E6/D6*100),"-")</f>
        <v>115.18833177868552</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6013803</v>
      </c>
      <c r="E50" s="53">
        <f>E51+E54+E59+E62+E65+E68+E71+E74+E77</f>
        <v>6932216.8799999999</v>
      </c>
      <c r="F50" s="54">
        <f t="shared" si="0"/>
        <v>115.27176530391834</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6006038</v>
      </c>
      <c r="E68" s="53">
        <f t="shared" si="15"/>
        <v>6704790.6399999997</v>
      </c>
      <c r="F68" s="54">
        <f t="shared" si="0"/>
        <v>111.63416948077918</v>
      </c>
    </row>
    <row r="69" spans="1:6" ht="12.75" customHeight="1" x14ac:dyDescent="0.2">
      <c r="A69" s="55" t="s">
        <v>180</v>
      </c>
      <c r="B69" s="87" t="s">
        <v>181</v>
      </c>
      <c r="C69" s="52" t="s">
        <v>180</v>
      </c>
      <c r="D69" s="244">
        <v>6001443</v>
      </c>
      <c r="E69" s="244">
        <v>6701540.6399999997</v>
      </c>
      <c r="F69" s="54">
        <f t="shared" si="0"/>
        <v>111.66548845002777</v>
      </c>
    </row>
    <row r="70" spans="1:6" ht="24" x14ac:dyDescent="0.2">
      <c r="A70" s="55" t="s">
        <v>182</v>
      </c>
      <c r="B70" s="87" t="s">
        <v>183</v>
      </c>
      <c r="C70" s="52" t="s">
        <v>182</v>
      </c>
      <c r="D70" s="244">
        <v>4595</v>
      </c>
      <c r="E70" s="244">
        <v>3250</v>
      </c>
      <c r="F70" s="54">
        <f t="shared" si="0"/>
        <v>70.729053318824811</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133879.79999999999</v>
      </c>
      <c r="F74" s="54" t="str">
        <f t="shared" si="0"/>
        <v>-</v>
      </c>
    </row>
    <row r="75" spans="1:6" ht="12.75" customHeight="1" x14ac:dyDescent="0.2">
      <c r="A75" s="55" t="s">
        <v>192</v>
      </c>
      <c r="B75" s="87" t="s">
        <v>193</v>
      </c>
      <c r="C75" s="52" t="s">
        <v>192</v>
      </c>
      <c r="D75" s="244"/>
      <c r="E75" s="244">
        <v>133879.79999999999</v>
      </c>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7765</v>
      </c>
      <c r="E77" s="53">
        <f t="shared" si="18"/>
        <v>93546.44</v>
      </c>
      <c r="F77" s="54">
        <f t="shared" si="0"/>
        <v>1204.7191242755957</v>
      </c>
    </row>
    <row r="78" spans="1:6" ht="12.75" customHeight="1" x14ac:dyDescent="0.2">
      <c r="A78" s="55">
        <v>6391</v>
      </c>
      <c r="B78" s="87" t="s">
        <v>198</v>
      </c>
      <c r="C78" s="52" t="s">
        <v>199</v>
      </c>
      <c r="D78" s="244"/>
      <c r="E78" s="244">
        <v>15439.3</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7765</v>
      </c>
      <c r="E80" s="244">
        <v>78107.14</v>
      </c>
      <c r="F80" s="54">
        <f t="shared" si="0"/>
        <v>1005.8871860914359</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0</v>
      </c>
      <c r="E82" s="53">
        <f t="shared" si="19"/>
        <v>0</v>
      </c>
      <c r="F82" s="54" t="str">
        <f t="shared" si="0"/>
        <v>-</v>
      </c>
    </row>
    <row r="83" spans="1:6" ht="12.75" customHeight="1" x14ac:dyDescent="0.2">
      <c r="A83" s="55">
        <v>641</v>
      </c>
      <c r="B83" s="87" t="s">
        <v>208</v>
      </c>
      <c r="C83" s="52" t="s">
        <v>209</v>
      </c>
      <c r="D83" s="53">
        <f t="shared" ref="D83:E83" si="20">SUM(D84:D90)</f>
        <v>0</v>
      </c>
      <c r="E83" s="53">
        <f t="shared" si="20"/>
        <v>0</v>
      </c>
      <c r="F83" s="54" t="str">
        <f t="shared" si="0"/>
        <v>-</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c r="F85" s="54" t="str">
        <f t="shared" si="0"/>
        <v>-</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0</v>
      </c>
      <c r="E106" s="53">
        <f t="shared" si="23"/>
        <v>0</v>
      </c>
      <c r="F106" s="54" t="str">
        <f t="shared" si="0"/>
        <v>-</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0</v>
      </c>
      <c r="E112" s="53">
        <f t="shared" si="25"/>
        <v>0</v>
      </c>
      <c r="F112" s="54" t="str">
        <f t="shared" si="0"/>
        <v>-</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c r="E117" s="244"/>
      <c r="F117" s="54" t="str">
        <f t="shared" si="0"/>
        <v>-</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64312</v>
      </c>
      <c r="E124" s="53">
        <f t="shared" si="27"/>
        <v>45082.400000000001</v>
      </c>
      <c r="F124" s="54">
        <f t="shared" si="0"/>
        <v>70.099514865032958</v>
      </c>
    </row>
    <row r="125" spans="1:6" ht="12.75" customHeight="1" x14ac:dyDescent="0.2">
      <c r="A125" s="55">
        <v>661</v>
      </c>
      <c r="B125" s="88" t="s">
        <v>292</v>
      </c>
      <c r="C125" s="52" t="s">
        <v>293</v>
      </c>
      <c r="D125" s="53">
        <f t="shared" ref="D125:E125" si="28">SUM(D126:D127)</f>
        <v>64312</v>
      </c>
      <c r="E125" s="53">
        <f t="shared" si="28"/>
        <v>45082.400000000001</v>
      </c>
      <c r="F125" s="54">
        <f t="shared" si="0"/>
        <v>70.099514865032958</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64312</v>
      </c>
      <c r="E127" s="244">
        <v>45082.400000000001</v>
      </c>
      <c r="F127" s="54">
        <f t="shared" si="0"/>
        <v>70.099514865032958</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749798</v>
      </c>
      <c r="E133" s="53">
        <f t="shared" si="30"/>
        <v>887659.79999999993</v>
      </c>
      <c r="F133" s="54">
        <f t="shared" ref="F133:F223" si="31">IF(D133&lt;&gt;0,IF(E133/D133&gt;=100,"&gt;&gt;100",E133/D133*100),"-")</f>
        <v>118.38652543751782</v>
      </c>
    </row>
    <row r="134" spans="1:6" ht="24" x14ac:dyDescent="0.2">
      <c r="A134" s="55">
        <v>671</v>
      </c>
      <c r="B134" s="234" t="s">
        <v>310</v>
      </c>
      <c r="C134" s="52" t="s">
        <v>311</v>
      </c>
      <c r="D134" s="53">
        <f t="shared" ref="D134:E134" si="32">SUM(D135:D137)</f>
        <v>749798</v>
      </c>
      <c r="E134" s="53">
        <f t="shared" si="32"/>
        <v>887659.79999999993</v>
      </c>
      <c r="F134" s="54">
        <f t="shared" si="31"/>
        <v>118.38652543751782</v>
      </c>
    </row>
    <row r="135" spans="1:6" ht="12.75" customHeight="1" x14ac:dyDescent="0.2">
      <c r="A135" s="55">
        <v>6711</v>
      </c>
      <c r="B135" s="87" t="s">
        <v>312</v>
      </c>
      <c r="C135" s="52" t="s">
        <v>313</v>
      </c>
      <c r="D135" s="244">
        <v>639475</v>
      </c>
      <c r="E135" s="244">
        <v>782718.57</v>
      </c>
      <c r="F135" s="54">
        <f t="shared" si="31"/>
        <v>122.40018296258648</v>
      </c>
    </row>
    <row r="136" spans="1:6" ht="24" x14ac:dyDescent="0.2">
      <c r="A136" s="55">
        <v>6712</v>
      </c>
      <c r="B136" s="234" t="s">
        <v>314</v>
      </c>
      <c r="C136" s="52" t="s">
        <v>315</v>
      </c>
      <c r="D136" s="244">
        <v>110323</v>
      </c>
      <c r="E136" s="244">
        <v>104941.23</v>
      </c>
      <c r="F136" s="54">
        <f t="shared" si="31"/>
        <v>95.121805969743392</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v>0</v>
      </c>
      <c r="F150" s="54" t="str">
        <f t="shared" si="31"/>
        <v>-</v>
      </c>
    </row>
    <row r="151" spans="1:6" ht="12.75" customHeight="1" x14ac:dyDescent="0.2">
      <c r="A151" s="55">
        <v>3</v>
      </c>
      <c r="B151" s="87" t="s">
        <v>344</v>
      </c>
      <c r="C151" s="52" t="s">
        <v>52</v>
      </c>
      <c r="D151" s="53">
        <f t="shared" ref="D151:E151" si="35">D152+D163+D196+D215+D224+D252+D263</f>
        <v>6685651</v>
      </c>
      <c r="E151" s="53">
        <f t="shared" si="35"/>
        <v>8553993.629999999</v>
      </c>
      <c r="F151" s="54">
        <f t="shared" si="31"/>
        <v>127.94556027528208</v>
      </c>
    </row>
    <row r="152" spans="1:6" ht="12.75" customHeight="1" x14ac:dyDescent="0.2">
      <c r="A152" s="55">
        <v>31</v>
      </c>
      <c r="B152" s="87" t="s">
        <v>345</v>
      </c>
      <c r="C152" s="52" t="s">
        <v>346</v>
      </c>
      <c r="D152" s="53">
        <f t="shared" ref="D152:E152" si="36">D153+D158+D159</f>
        <v>6065250</v>
      </c>
      <c r="E152" s="53">
        <f t="shared" si="36"/>
        <v>6683402.7400000002</v>
      </c>
      <c r="F152" s="54">
        <f t="shared" si="31"/>
        <v>110.19171081159062</v>
      </c>
    </row>
    <row r="153" spans="1:6" ht="12.75" customHeight="1" x14ac:dyDescent="0.2">
      <c r="A153" s="55">
        <v>311</v>
      </c>
      <c r="B153" s="87" t="s">
        <v>347</v>
      </c>
      <c r="C153" s="52" t="s">
        <v>348</v>
      </c>
      <c r="D153" s="53">
        <f t="shared" ref="D153:E153" si="37">SUM(D154:D157)</f>
        <v>5032651</v>
      </c>
      <c r="E153" s="53">
        <f t="shared" si="37"/>
        <v>5534064.5800000001</v>
      </c>
      <c r="F153" s="54">
        <f t="shared" si="31"/>
        <v>109.96320984705675</v>
      </c>
    </row>
    <row r="154" spans="1:6" ht="12.75" customHeight="1" x14ac:dyDescent="0.2">
      <c r="A154" s="55">
        <v>3111</v>
      </c>
      <c r="B154" s="87" t="s">
        <v>349</v>
      </c>
      <c r="C154" s="52" t="s">
        <v>350</v>
      </c>
      <c r="D154" s="244">
        <v>5032651</v>
      </c>
      <c r="E154" s="244">
        <v>5534064.5800000001</v>
      </c>
      <c r="F154" s="54">
        <f t="shared" si="31"/>
        <v>109.96320984705675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199367</v>
      </c>
      <c r="E158" s="244">
        <v>232084.19</v>
      </c>
      <c r="F158" s="54">
        <f t="shared" si="31"/>
        <v>116.41053434118986</v>
      </c>
    </row>
    <row r="159" spans="1:6" ht="12.75" customHeight="1" x14ac:dyDescent="0.2">
      <c r="A159" s="55">
        <v>313</v>
      </c>
      <c r="B159" s="87" t="s">
        <v>359</v>
      </c>
      <c r="C159" s="52" t="s">
        <v>360</v>
      </c>
      <c r="D159" s="53">
        <f t="shared" ref="D159:E159" si="38">SUM(D160:D162)</f>
        <v>833232</v>
      </c>
      <c r="E159" s="53">
        <f t="shared" si="38"/>
        <v>917253.97000000009</v>
      </c>
      <c r="F159" s="54">
        <f t="shared" si="31"/>
        <v>110.08386259769189</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833232</v>
      </c>
      <c r="E161" s="244">
        <v>914828.16</v>
      </c>
      <c r="F161" s="54">
        <f t="shared" si="31"/>
        <v>109.79272999596752</v>
      </c>
    </row>
    <row r="162" spans="1:6" ht="12.75" customHeight="1" x14ac:dyDescent="0.2">
      <c r="A162" s="55">
        <v>3133</v>
      </c>
      <c r="B162" s="87" t="s">
        <v>364</v>
      </c>
      <c r="C162" s="52" t="s">
        <v>365</v>
      </c>
      <c r="D162" s="244"/>
      <c r="E162" s="244">
        <v>2425.81</v>
      </c>
      <c r="F162" s="54" t="str">
        <f t="shared" si="31"/>
        <v>-</v>
      </c>
    </row>
    <row r="163" spans="1:6" ht="12.75" customHeight="1" x14ac:dyDescent="0.2">
      <c r="A163" s="55">
        <v>32</v>
      </c>
      <c r="B163" s="87" t="s">
        <v>366</v>
      </c>
      <c r="C163" s="52" t="s">
        <v>367</v>
      </c>
      <c r="D163" s="53">
        <f t="shared" ref="D163:E163" si="39">D164+D169+D177+D187+D188</f>
        <v>620401</v>
      </c>
      <c r="E163" s="53">
        <f t="shared" si="39"/>
        <v>1818120.19</v>
      </c>
      <c r="F163" s="54">
        <f t="shared" si="31"/>
        <v>293.05565110307685</v>
      </c>
    </row>
    <row r="164" spans="1:6" ht="12.75" customHeight="1" x14ac:dyDescent="0.2">
      <c r="A164" s="55">
        <v>321</v>
      </c>
      <c r="B164" s="87" t="s">
        <v>368</v>
      </c>
      <c r="C164" s="52" t="s">
        <v>369</v>
      </c>
      <c r="D164" s="53">
        <f t="shared" ref="D164:E164" si="40">SUM(D165:D168)</f>
        <v>103828</v>
      </c>
      <c r="E164" s="53">
        <f t="shared" si="40"/>
        <v>216014.41</v>
      </c>
      <c r="F164" s="54">
        <f t="shared" si="31"/>
        <v>208.05024656162115</v>
      </c>
    </row>
    <row r="165" spans="1:6" ht="12.75" customHeight="1" x14ac:dyDescent="0.2">
      <c r="A165" s="55">
        <v>3211</v>
      </c>
      <c r="B165" s="87" t="s">
        <v>370</v>
      </c>
      <c r="C165" s="52" t="s">
        <v>371</v>
      </c>
      <c r="D165" s="244">
        <v>11011</v>
      </c>
      <c r="E165" s="244">
        <v>41393.33</v>
      </c>
      <c r="F165" s="54">
        <f t="shared" si="31"/>
        <v>375.92707292707297</v>
      </c>
    </row>
    <row r="166" spans="1:6" ht="12.75" customHeight="1" x14ac:dyDescent="0.2">
      <c r="A166" s="55">
        <v>3212</v>
      </c>
      <c r="B166" s="87" t="s">
        <v>372</v>
      </c>
      <c r="C166" s="52" t="s">
        <v>373</v>
      </c>
      <c r="D166" s="244">
        <v>92667</v>
      </c>
      <c r="E166" s="244">
        <v>123558.68</v>
      </c>
      <c r="F166" s="54">
        <f t="shared" si="31"/>
        <v>133.33622540926112</v>
      </c>
    </row>
    <row r="167" spans="1:6" ht="12.75" customHeight="1" x14ac:dyDescent="0.2">
      <c r="A167" s="55">
        <v>3213</v>
      </c>
      <c r="B167" s="87" t="s">
        <v>374</v>
      </c>
      <c r="C167" s="52" t="s">
        <v>375</v>
      </c>
      <c r="D167" s="244">
        <v>150</v>
      </c>
      <c r="E167" s="244">
        <v>51062.400000000001</v>
      </c>
      <c r="F167" s="54" t="str">
        <f t="shared" si="31"/>
        <v>&gt;&gt;100</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255779</v>
      </c>
      <c r="E169" s="53">
        <f t="shared" si="41"/>
        <v>246387.65999999997</v>
      </c>
      <c r="F169" s="54">
        <f t="shared" si="31"/>
        <v>96.328338135656168</v>
      </c>
    </row>
    <row r="170" spans="1:6" ht="12.75" customHeight="1" x14ac:dyDescent="0.2">
      <c r="A170" s="55">
        <v>3221</v>
      </c>
      <c r="B170" s="87" t="s">
        <v>380</v>
      </c>
      <c r="C170" s="52" t="s">
        <v>381</v>
      </c>
      <c r="D170" s="244">
        <v>76957</v>
      </c>
      <c r="E170" s="244">
        <v>70898.33</v>
      </c>
      <c r="F170" s="54">
        <f t="shared" si="31"/>
        <v>92.127200904401164</v>
      </c>
    </row>
    <row r="171" spans="1:6" ht="12.75" customHeight="1" x14ac:dyDescent="0.2">
      <c r="A171" s="55">
        <v>3222</v>
      </c>
      <c r="B171" s="87" t="s">
        <v>382</v>
      </c>
      <c r="C171" s="52" t="s">
        <v>383</v>
      </c>
      <c r="D171" s="244">
        <v>56554</v>
      </c>
      <c r="E171" s="244">
        <v>46675.82</v>
      </c>
      <c r="F171" s="54">
        <f t="shared" si="31"/>
        <v>82.533189517982805</v>
      </c>
    </row>
    <row r="172" spans="1:6" ht="12.75" customHeight="1" x14ac:dyDescent="0.2">
      <c r="A172" s="55">
        <v>3223</v>
      </c>
      <c r="B172" s="87" t="s">
        <v>384</v>
      </c>
      <c r="C172" s="52" t="s">
        <v>385</v>
      </c>
      <c r="D172" s="244">
        <v>77933</v>
      </c>
      <c r="E172" s="244">
        <v>95455.51</v>
      </c>
      <c r="F172" s="54">
        <f t="shared" si="31"/>
        <v>122.48406964957077</v>
      </c>
    </row>
    <row r="173" spans="1:6" ht="12.75" customHeight="1" x14ac:dyDescent="0.2">
      <c r="A173" s="55">
        <v>3224</v>
      </c>
      <c r="B173" s="87" t="s">
        <v>386</v>
      </c>
      <c r="C173" s="52" t="s">
        <v>387</v>
      </c>
      <c r="D173" s="244">
        <v>25113</v>
      </c>
      <c r="E173" s="244">
        <v>27805.89</v>
      </c>
      <c r="F173" s="54">
        <f t="shared" si="31"/>
        <v>110.72309162585114</v>
      </c>
    </row>
    <row r="174" spans="1:6" ht="12.75" customHeight="1" x14ac:dyDescent="0.2">
      <c r="A174" s="55">
        <v>3225</v>
      </c>
      <c r="B174" s="87" t="s">
        <v>388</v>
      </c>
      <c r="C174" s="52" t="s">
        <v>389</v>
      </c>
      <c r="D174" s="244">
        <v>15990</v>
      </c>
      <c r="E174" s="244">
        <v>3180.31</v>
      </c>
      <c r="F174" s="54">
        <f t="shared" si="31"/>
        <v>19.889368355222015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3232</v>
      </c>
      <c r="E176" s="244">
        <v>2371.8000000000002</v>
      </c>
      <c r="F176" s="54">
        <f t="shared" si="31"/>
        <v>73.384900990099013</v>
      </c>
    </row>
    <row r="177" spans="1:6" ht="12.75" customHeight="1" x14ac:dyDescent="0.2">
      <c r="A177" s="55">
        <v>323</v>
      </c>
      <c r="B177" s="87" t="s">
        <v>394</v>
      </c>
      <c r="C177" s="52" t="s">
        <v>395</v>
      </c>
      <c r="D177" s="53">
        <f t="shared" ref="D177:E177" si="42">SUM(D178:D186)</f>
        <v>192308</v>
      </c>
      <c r="E177" s="53">
        <f t="shared" si="42"/>
        <v>1023997.88</v>
      </c>
      <c r="F177" s="54">
        <f t="shared" si="31"/>
        <v>532.47804563512705</v>
      </c>
    </row>
    <row r="178" spans="1:6" ht="12.75" customHeight="1" x14ac:dyDescent="0.2">
      <c r="A178" s="55">
        <v>3231</v>
      </c>
      <c r="B178" s="87" t="s">
        <v>396</v>
      </c>
      <c r="C178" s="52" t="s">
        <v>397</v>
      </c>
      <c r="D178" s="244">
        <v>11718</v>
      </c>
      <c r="E178" s="244">
        <v>10172.81</v>
      </c>
      <c r="F178" s="54">
        <f t="shared" si="31"/>
        <v>86.813534732889565</v>
      </c>
    </row>
    <row r="179" spans="1:6" ht="12.75" customHeight="1" x14ac:dyDescent="0.2">
      <c r="A179" s="55">
        <v>3232</v>
      </c>
      <c r="B179" s="87" t="s">
        <v>398</v>
      </c>
      <c r="C179" s="52" t="s">
        <v>399</v>
      </c>
      <c r="D179" s="244">
        <v>28000</v>
      </c>
      <c r="E179" s="244">
        <v>62214.2</v>
      </c>
      <c r="F179" s="54">
        <f t="shared" si="31"/>
        <v>222.19357142857143</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37207</v>
      </c>
      <c r="E181" s="244">
        <v>31555.56</v>
      </c>
      <c r="F181" s="54">
        <f t="shared" si="31"/>
        <v>84.810815169188601</v>
      </c>
    </row>
    <row r="182" spans="1:6" ht="12.75" customHeight="1" x14ac:dyDescent="0.2">
      <c r="A182" s="55">
        <v>3235</v>
      </c>
      <c r="B182" s="87" t="s">
        <v>404</v>
      </c>
      <c r="C182" s="52" t="s">
        <v>405</v>
      </c>
      <c r="D182" s="244">
        <v>43330</v>
      </c>
      <c r="E182" s="244">
        <v>75980.69</v>
      </c>
      <c r="F182" s="54">
        <f t="shared" si="31"/>
        <v>175.35354258019848</v>
      </c>
    </row>
    <row r="183" spans="1:6" ht="12.75" customHeight="1" x14ac:dyDescent="0.2">
      <c r="A183" s="55">
        <v>3236</v>
      </c>
      <c r="B183" s="87" t="s">
        <v>406</v>
      </c>
      <c r="C183" s="52" t="s">
        <v>407</v>
      </c>
      <c r="D183" s="244">
        <v>8675</v>
      </c>
      <c r="E183" s="244">
        <v>30315</v>
      </c>
      <c r="F183" s="54">
        <f t="shared" si="31"/>
        <v>349.45244956772331</v>
      </c>
    </row>
    <row r="184" spans="1:6" ht="12.75" customHeight="1" x14ac:dyDescent="0.2">
      <c r="A184" s="55">
        <v>3237</v>
      </c>
      <c r="B184" s="87" t="s">
        <v>408</v>
      </c>
      <c r="C184" s="52" t="s">
        <v>409</v>
      </c>
      <c r="D184" s="244">
        <v>6324</v>
      </c>
      <c r="E184" s="244">
        <v>49469.440000000002</v>
      </c>
      <c r="F184" s="54">
        <f t="shared" si="31"/>
        <v>782.24920936116393</v>
      </c>
    </row>
    <row r="185" spans="1:6" ht="12.75" customHeight="1" x14ac:dyDescent="0.2">
      <c r="A185" s="55">
        <v>3238</v>
      </c>
      <c r="B185" s="87" t="s">
        <v>410</v>
      </c>
      <c r="C185" s="52" t="s">
        <v>411</v>
      </c>
      <c r="D185" s="244">
        <v>14511</v>
      </c>
      <c r="E185" s="244">
        <v>16803.47</v>
      </c>
      <c r="F185" s="54">
        <f t="shared" si="31"/>
        <v>115.79815312521535</v>
      </c>
    </row>
    <row r="186" spans="1:6" ht="12.75" customHeight="1" x14ac:dyDescent="0.2">
      <c r="A186" s="55">
        <v>3239</v>
      </c>
      <c r="B186" s="87" t="s">
        <v>412</v>
      </c>
      <c r="C186" s="52" t="s">
        <v>413</v>
      </c>
      <c r="D186" s="244">
        <v>42543</v>
      </c>
      <c r="E186" s="244">
        <v>747486.71</v>
      </c>
      <c r="F186" s="54">
        <f t="shared" si="31"/>
        <v>1757.0145734903508</v>
      </c>
    </row>
    <row r="187" spans="1:6" ht="12.75" customHeight="1" x14ac:dyDescent="0.2">
      <c r="A187" s="55">
        <v>324</v>
      </c>
      <c r="B187" s="87" t="s">
        <v>414</v>
      </c>
      <c r="C187" s="52" t="s">
        <v>415</v>
      </c>
      <c r="D187" s="244"/>
      <c r="E187" s="244">
        <v>222548.48000000001</v>
      </c>
      <c r="F187" s="54" t="str">
        <f t="shared" si="31"/>
        <v>-</v>
      </c>
    </row>
    <row r="188" spans="1:6" ht="12.75" customHeight="1" x14ac:dyDescent="0.2">
      <c r="A188" s="55">
        <v>329</v>
      </c>
      <c r="B188" s="87" t="s">
        <v>416</v>
      </c>
      <c r="C188" s="52" t="s">
        <v>417</v>
      </c>
      <c r="D188" s="53">
        <f t="shared" ref="D188:E188" si="43">SUM(D189:D195)</f>
        <v>68486</v>
      </c>
      <c r="E188" s="53">
        <f t="shared" si="43"/>
        <v>109171.76000000001</v>
      </c>
      <c r="F188" s="54">
        <f t="shared" si="31"/>
        <v>159.40741173378504</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2971</v>
      </c>
      <c r="E190" s="244">
        <v>2737.22</v>
      </c>
      <c r="F190" s="54">
        <f t="shared" si="31"/>
        <v>92.131268933019186</v>
      </c>
    </row>
    <row r="191" spans="1:6" ht="12.75" customHeight="1" x14ac:dyDescent="0.2">
      <c r="A191" s="55">
        <v>3293</v>
      </c>
      <c r="B191" s="87" t="s">
        <v>422</v>
      </c>
      <c r="C191" s="52" t="s">
        <v>423</v>
      </c>
      <c r="D191" s="244">
        <v>15563</v>
      </c>
      <c r="E191" s="244">
        <v>3720.2</v>
      </c>
      <c r="F191" s="54">
        <f t="shared" si="31"/>
        <v>23.904131594165648</v>
      </c>
    </row>
    <row r="192" spans="1:6" ht="12.75" customHeight="1" x14ac:dyDescent="0.2">
      <c r="A192" s="55">
        <v>3294</v>
      </c>
      <c r="B192" s="87" t="s">
        <v>424</v>
      </c>
      <c r="C192" s="52" t="s">
        <v>425</v>
      </c>
      <c r="D192" s="244">
        <v>650</v>
      </c>
      <c r="E192" s="244">
        <v>250</v>
      </c>
      <c r="F192" s="54">
        <f t="shared" si="31"/>
        <v>38.461538461538467</v>
      </c>
    </row>
    <row r="193" spans="1:6" ht="12.75" customHeight="1" x14ac:dyDescent="0.2">
      <c r="A193" s="55">
        <v>3295</v>
      </c>
      <c r="B193" s="87" t="s">
        <v>426</v>
      </c>
      <c r="C193" s="52" t="s">
        <v>427</v>
      </c>
      <c r="D193" s="244">
        <v>9312</v>
      </c>
      <c r="E193" s="244">
        <v>10225</v>
      </c>
      <c r="F193" s="54">
        <f t="shared" si="31"/>
        <v>109.80455326460481</v>
      </c>
    </row>
    <row r="194" spans="1:6" ht="12.75" customHeight="1" x14ac:dyDescent="0.2">
      <c r="A194" s="55" t="s">
        <v>428</v>
      </c>
      <c r="B194" s="87" t="s">
        <v>429</v>
      </c>
      <c r="C194" s="52" t="s">
        <v>428</v>
      </c>
      <c r="D194" s="244"/>
      <c r="E194" s="244">
        <v>58453.72</v>
      </c>
      <c r="F194" s="54" t="str">
        <f t="shared" si="31"/>
        <v>-</v>
      </c>
    </row>
    <row r="195" spans="1:6" ht="12.75" customHeight="1" x14ac:dyDescent="0.2">
      <c r="A195" s="55">
        <v>3299</v>
      </c>
      <c r="B195" s="87" t="s">
        <v>430</v>
      </c>
      <c r="C195" s="52" t="s">
        <v>431</v>
      </c>
      <c r="D195" s="244">
        <v>39990</v>
      </c>
      <c r="E195" s="244">
        <v>33785.620000000003</v>
      </c>
      <c r="F195" s="54">
        <f t="shared" si="31"/>
        <v>84.48517129282321</v>
      </c>
    </row>
    <row r="196" spans="1:6" ht="12.75" customHeight="1" x14ac:dyDescent="0.2">
      <c r="A196" s="55">
        <v>34</v>
      </c>
      <c r="B196" s="234" t="s">
        <v>432</v>
      </c>
      <c r="C196" s="52" t="s">
        <v>433</v>
      </c>
      <c r="D196" s="53">
        <f t="shared" ref="D196:E196" si="44">D197+D202+D210</f>
        <v>0</v>
      </c>
      <c r="E196" s="53">
        <f t="shared" si="44"/>
        <v>52470.7</v>
      </c>
      <c r="F196" s="54" t="str">
        <f t="shared" si="31"/>
        <v>-</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0</v>
      </c>
      <c r="E210" s="53">
        <f t="shared" si="47"/>
        <v>52470.7</v>
      </c>
      <c r="F210" s="54" t="str">
        <f t="shared" si="31"/>
        <v>-</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52470.7</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6685651</v>
      </c>
      <c r="E289" s="53">
        <f t="shared" si="79"/>
        <v>8553993.629999999</v>
      </c>
      <c r="F289" s="54">
        <f t="shared" si="76"/>
        <v>127.94556027528208</v>
      </c>
    </row>
    <row r="290" spans="1:6" ht="12.75" customHeight="1" x14ac:dyDescent="0.2">
      <c r="A290" s="55" t="s">
        <v>605</v>
      </c>
      <c r="B290" s="87" t="s">
        <v>616</v>
      </c>
      <c r="C290" s="52" t="s">
        <v>617</v>
      </c>
      <c r="D290" s="53">
        <f>IF(D6&gt;=D289,D6-D289,0)</f>
        <v>142262</v>
      </c>
      <c r="E290" s="53">
        <f>IF(E6&gt;=E289,E6-E289,0)</f>
        <v>0</v>
      </c>
      <c r="F290" s="54">
        <f t="shared" si="76"/>
        <v>0</v>
      </c>
    </row>
    <row r="291" spans="1:6" ht="12.75" customHeight="1" x14ac:dyDescent="0.2">
      <c r="A291" s="55" t="s">
        <v>605</v>
      </c>
      <c r="B291" s="87" t="s">
        <v>618</v>
      </c>
      <c r="C291" s="52" t="s">
        <v>619</v>
      </c>
      <c r="D291" s="53">
        <f>IF(D289&gt;=D6,D289-D6,0)</f>
        <v>0</v>
      </c>
      <c r="E291" s="53">
        <f>IF(E289&gt;=E6,E289-E6,0)</f>
        <v>689034.54999999888</v>
      </c>
      <c r="F291" s="54" t="str">
        <f t="shared" si="76"/>
        <v>-</v>
      </c>
    </row>
    <row r="292" spans="1:6" ht="12.75" customHeight="1" x14ac:dyDescent="0.2">
      <c r="A292" s="55">
        <v>92211</v>
      </c>
      <c r="B292" s="87" t="s">
        <v>620</v>
      </c>
      <c r="C292" s="52" t="s">
        <v>621</v>
      </c>
      <c r="D292" s="244">
        <v>932055</v>
      </c>
      <c r="E292" s="244">
        <v>946019.18</v>
      </c>
      <c r="F292" s="54">
        <f t="shared" si="76"/>
        <v>101.49821416118148</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0</v>
      </c>
      <c r="E294" s="244">
        <v>0</v>
      </c>
      <c r="F294" s="54" t="str">
        <f t="shared" si="76"/>
        <v>-</v>
      </c>
    </row>
    <row r="295" spans="1:6" ht="24" x14ac:dyDescent="0.2">
      <c r="A295" s="55">
        <v>9661</v>
      </c>
      <c r="B295" s="87" t="s">
        <v>626</v>
      </c>
      <c r="C295" s="52" t="s">
        <v>627</v>
      </c>
      <c r="D295" s="244">
        <v>0</v>
      </c>
      <c r="E295" s="244">
        <v>0</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128298</v>
      </c>
      <c r="E350" s="53">
        <f t="shared" si="95"/>
        <v>138030.87</v>
      </c>
      <c r="F350" s="54">
        <f t="shared" si="81"/>
        <v>107.58614319786746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128298</v>
      </c>
      <c r="E363" s="53">
        <f t="shared" si="99"/>
        <v>138030.87</v>
      </c>
      <c r="F363" s="54">
        <f t="shared" si="81"/>
        <v>107.58614319786746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123716</v>
      </c>
      <c r="E369" s="53">
        <f t="shared" si="101"/>
        <v>134780.87</v>
      </c>
      <c r="F369" s="54">
        <f t="shared" si="81"/>
        <v>108.94376636813345</v>
      </c>
    </row>
    <row r="370" spans="1:6" ht="12.75" customHeight="1" x14ac:dyDescent="0.2">
      <c r="A370" s="55">
        <v>4221</v>
      </c>
      <c r="B370" s="87" t="s">
        <v>671</v>
      </c>
      <c r="C370" s="52" t="s">
        <v>763</v>
      </c>
      <c r="D370" s="244">
        <v>96423</v>
      </c>
      <c r="E370" s="244">
        <v>30555.61</v>
      </c>
      <c r="F370" s="54">
        <f t="shared" si="81"/>
        <v>31.68913018678116</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v>84980</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2320</v>
      </c>
      <c r="E375" s="244"/>
      <c r="F375" s="54">
        <f t="shared" si="81"/>
        <v>0</v>
      </c>
    </row>
    <row r="376" spans="1:6" ht="12.75" customHeight="1" x14ac:dyDescent="0.2">
      <c r="A376" s="55">
        <v>4227</v>
      </c>
      <c r="B376" s="234" t="s">
        <v>683</v>
      </c>
      <c r="C376" s="52" t="s">
        <v>770</v>
      </c>
      <c r="D376" s="244">
        <v>24973</v>
      </c>
      <c r="E376" s="244">
        <v>19245.259999999998</v>
      </c>
      <c r="F376" s="54">
        <f t="shared" si="81"/>
        <v>77.064269410963831</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4582</v>
      </c>
      <c r="E383" s="53">
        <f t="shared" si="103"/>
        <v>3250</v>
      </c>
      <c r="F383" s="54">
        <f t="shared" si="81"/>
        <v>70.929725010912264</v>
      </c>
    </row>
    <row r="384" spans="1:6" ht="12.75" customHeight="1" x14ac:dyDescent="0.2">
      <c r="A384" s="55">
        <v>4241</v>
      </c>
      <c r="B384" s="87" t="s">
        <v>780</v>
      </c>
      <c r="C384" s="52" t="s">
        <v>781</v>
      </c>
      <c r="D384" s="244">
        <v>4582</v>
      </c>
      <c r="E384" s="244">
        <v>3250</v>
      </c>
      <c r="F384" s="54">
        <f t="shared" si="81"/>
        <v>70.929725010912264</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128298</v>
      </c>
      <c r="E408" s="53">
        <f t="shared" si="111"/>
        <v>138030.87</v>
      </c>
      <c r="F408" s="54">
        <f t="shared" si="81"/>
        <v>107.58614319786746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0</v>
      </c>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6827913</v>
      </c>
      <c r="E412" s="53">
        <f>E6+E298</f>
        <v>7864959.0800000001</v>
      </c>
      <c r="F412" s="54">
        <f t="shared" si="81"/>
        <v>115.18833177868552</v>
      </c>
    </row>
    <row r="413" spans="1:6" ht="12.75" customHeight="1" x14ac:dyDescent="0.2">
      <c r="A413" s="55" t="s">
        <v>605</v>
      </c>
      <c r="B413" s="87" t="s">
        <v>828</v>
      </c>
      <c r="C413" s="52" t="s">
        <v>829</v>
      </c>
      <c r="D413" s="53">
        <f t="shared" ref="D413:E413" si="112">D289+D350</f>
        <v>6813949</v>
      </c>
      <c r="E413" s="53">
        <f t="shared" si="112"/>
        <v>8692024.4999999981</v>
      </c>
      <c r="F413" s="54">
        <f t="shared" si="81"/>
        <v>127.5622183259663</v>
      </c>
    </row>
    <row r="414" spans="1:6" ht="12.75" customHeight="1" x14ac:dyDescent="0.2">
      <c r="A414" s="55" t="s">
        <v>605</v>
      </c>
      <c r="B414" s="87" t="s">
        <v>830</v>
      </c>
      <c r="C414" s="52" t="s">
        <v>831</v>
      </c>
      <c r="D414" s="53">
        <f t="shared" ref="D414:E414" si="113">IF(D412&gt;=D413,D412-D413,0)</f>
        <v>13964</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827065.41999999806</v>
      </c>
      <c r="F415" s="54" t="str">
        <f t="shared" si="81"/>
        <v>-</v>
      </c>
    </row>
    <row r="416" spans="1:6" ht="12.75" customHeight="1" x14ac:dyDescent="0.2">
      <c r="A416" s="62" t="s">
        <v>834</v>
      </c>
      <c r="B416" s="234" t="s">
        <v>835</v>
      </c>
      <c r="C416" s="63" t="s">
        <v>836</v>
      </c>
      <c r="D416" s="53">
        <f t="shared" ref="D416:E416" si="115">IF(D292-D293+D409-D410&gt;=0,D292-D293+D409-D410,0)</f>
        <v>932055</v>
      </c>
      <c r="E416" s="53">
        <f t="shared" si="115"/>
        <v>946019.18</v>
      </c>
      <c r="F416" s="54">
        <f t="shared" si="81"/>
        <v>101.49821416118148</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6827913</v>
      </c>
      <c r="E639" s="53">
        <f t="shared" si="180"/>
        <v>7864959.0800000001</v>
      </c>
      <c r="F639" s="54">
        <f t="shared" si="119"/>
        <v>115.18833177868552</v>
      </c>
    </row>
    <row r="640" spans="1:6" ht="12.75" customHeight="1" x14ac:dyDescent="0.2">
      <c r="A640" s="55" t="s">
        <v>605</v>
      </c>
      <c r="B640" s="87" t="s">
        <v>1274</v>
      </c>
      <c r="C640" s="52" t="s">
        <v>1275</v>
      </c>
      <c r="D640" s="53">
        <f t="shared" ref="D640:E640" si="181">D413+D528</f>
        <v>6813949</v>
      </c>
      <c r="E640" s="53">
        <f t="shared" si="181"/>
        <v>8692024.4999999981</v>
      </c>
      <c r="F640" s="54">
        <f t="shared" si="119"/>
        <v>127.5622183259663</v>
      </c>
    </row>
    <row r="641" spans="1:6" ht="12.75" customHeight="1" x14ac:dyDescent="0.2">
      <c r="A641" s="55" t="s">
        <v>605</v>
      </c>
      <c r="B641" s="87" t="s">
        <v>1276</v>
      </c>
      <c r="C641" s="52" t="s">
        <v>1277</v>
      </c>
      <c r="D641" s="53">
        <f t="shared" ref="D641:E641" si="182">IF(D639&gt;=D640,D639-D640,0)</f>
        <v>13964</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827065.41999999806</v>
      </c>
      <c r="F642" s="54" t="str">
        <f t="shared" si="119"/>
        <v>-</v>
      </c>
    </row>
    <row r="643" spans="1:6" ht="24" x14ac:dyDescent="0.2">
      <c r="A643" s="62" t="s">
        <v>1280</v>
      </c>
      <c r="B643" s="87" t="s">
        <v>1281</v>
      </c>
      <c r="C643" s="63" t="s">
        <v>1280</v>
      </c>
      <c r="D643" s="53">
        <f t="shared" ref="D643:E643" si="184">IF(D416-D417+D637-D638&gt;=0,D416-D417+D637-D638,0)</f>
        <v>932055</v>
      </c>
      <c r="E643" s="53">
        <f t="shared" si="184"/>
        <v>946019.18</v>
      </c>
      <c r="F643" s="54">
        <f t="shared" si="119"/>
        <v>101.49821416118148</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946019</v>
      </c>
      <c r="E645" s="53">
        <f t="shared" si="186"/>
        <v>118953.76000000199</v>
      </c>
      <c r="F645" s="54">
        <f t="shared" si="119"/>
        <v>12.574140688506466</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522815</v>
      </c>
      <c r="E647" s="245">
        <v>587254.5</v>
      </c>
      <c r="F647" s="59">
        <f t="shared" si="119"/>
        <v>112.32548798332107</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0</v>
      </c>
      <c r="E649" s="244"/>
      <c r="F649" s="54" t="str">
        <f t="shared" ref="F649:F724" si="188">IF(D649&lt;&gt;0,IF(E649/D649&gt;=100,"&gt;&gt;100",E649/D649*100),"-")</f>
        <v>-</v>
      </c>
    </row>
    <row r="650" spans="1:6" ht="12.75" customHeight="1" x14ac:dyDescent="0.2">
      <c r="A650" s="55" t="s">
        <v>1293</v>
      </c>
      <c r="B650" s="87" t="s">
        <v>1294</v>
      </c>
      <c r="C650" s="52" t="s">
        <v>1293</v>
      </c>
      <c r="D650" s="244">
        <v>1100</v>
      </c>
      <c r="E650" s="244"/>
      <c r="F650" s="54">
        <f t="shared" si="188"/>
        <v>0</v>
      </c>
    </row>
    <row r="651" spans="1:6" ht="12.75" customHeight="1" x14ac:dyDescent="0.2">
      <c r="A651" s="55" t="s">
        <v>1295</v>
      </c>
      <c r="B651" s="87" t="s">
        <v>1296</v>
      </c>
      <c r="C651" s="52" t="s">
        <v>1295</v>
      </c>
      <c r="D651" s="244">
        <v>1100</v>
      </c>
      <c r="E651" s="244"/>
      <c r="F651" s="54">
        <f t="shared" si="188"/>
        <v>0</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50</v>
      </c>
      <c r="E654" s="266">
        <v>55</v>
      </c>
      <c r="F654" s="54">
        <f t="shared" si="188"/>
        <v>110.00000000000001</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40</v>
      </c>
      <c r="E656" s="266">
        <v>40</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6001443</v>
      </c>
      <c r="E675" s="244">
        <v>6701540.6399999997</v>
      </c>
      <c r="F675" s="54">
        <f t="shared" si="188"/>
        <v>111.66548845002777</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4595</v>
      </c>
      <c r="E677" s="244">
        <v>3250</v>
      </c>
      <c r="F677" s="54">
        <f t="shared" si="188"/>
        <v>70.729053318824811</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133879.79999999999</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14587</v>
      </c>
      <c r="E716" s="244">
        <v>15365.63</v>
      </c>
      <c r="F716" s="54">
        <f t="shared" si="188"/>
        <v>105.33783505861382</v>
      </c>
    </row>
    <row r="717" spans="1:6" ht="12.75" customHeight="1" x14ac:dyDescent="0.2">
      <c r="A717" s="55">
        <v>31215</v>
      </c>
      <c r="B717" s="87" t="s">
        <v>1410</v>
      </c>
      <c r="C717" s="52" t="s">
        <v>1411</v>
      </c>
      <c r="D717" s="244"/>
      <c r="E717" s="244">
        <v>5172.38</v>
      </c>
      <c r="F717" s="54" t="str">
        <f t="shared" si="188"/>
        <v>-</v>
      </c>
    </row>
    <row r="718" spans="1:6" ht="12.75" customHeight="1" x14ac:dyDescent="0.2">
      <c r="A718" s="55">
        <v>32121</v>
      </c>
      <c r="B718" s="87" t="s">
        <v>1412</v>
      </c>
      <c r="C718" s="52" t="s">
        <v>1413</v>
      </c>
      <c r="D718" s="244">
        <v>92667</v>
      </c>
      <c r="E718" s="244">
        <v>123558.68</v>
      </c>
      <c r="F718" s="54">
        <f t="shared" si="188"/>
        <v>133.33622540926112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8500</v>
      </c>
      <c r="E720" s="244">
        <v>19200</v>
      </c>
      <c r="F720" s="54">
        <f t="shared" si="188"/>
        <v>225.88235294117646</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762</v>
      </c>
      <c r="E722" s="244">
        <v>43794.44</v>
      </c>
      <c r="F722" s="54">
        <f t="shared" si="188"/>
        <v>5747.3018372703418</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6" workbookViewId="0">
      <selection activeCell="E176" sqref="E17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5068039</v>
      </c>
      <c r="E6" s="231">
        <f t="shared" si="0"/>
        <v>4183375.9099999992</v>
      </c>
      <c r="F6" s="232">
        <f t="shared" ref="F6:F260" si="1">IF(D6&gt;0,IF(E6/D6&gt;=100,"&gt;&gt;100",E6/D6*100),"-")</f>
        <v>82.544272252048557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3594428</v>
      </c>
      <c r="E7" s="106">
        <f t="shared" si="2"/>
        <v>3471376.9299999992</v>
      </c>
      <c r="F7" s="95">
        <f t="shared" si="1"/>
        <v>96.576616084673262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612642</v>
      </c>
      <c r="E8" s="106">
        <f>E9+E10-E11</f>
        <v>612641.81999999995</v>
      </c>
      <c r="F8" s="95">
        <f t="shared" si="1"/>
        <v>99.999970619056469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612642</v>
      </c>
      <c r="E9" s="249">
        <v>612641.81999999995</v>
      </c>
      <c r="F9" s="95">
        <f t="shared" si="1"/>
        <v>99.999970619056469</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2981786</v>
      </c>
      <c r="E12" s="106">
        <f t="shared" si="3"/>
        <v>2858735.1099999994</v>
      </c>
      <c r="F12" s="95">
        <f t="shared" si="1"/>
        <v>95.873248784453324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1606669</v>
      </c>
      <c r="E13" s="106">
        <f t="shared" si="4"/>
        <v>1575350.9</v>
      </c>
      <c r="F13" s="95">
        <f t="shared" si="1"/>
        <v>98.050743494770856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2505515</v>
      </c>
      <c r="E15" s="249">
        <v>2505515.42</v>
      </c>
      <c r="F15" s="95">
        <f t="shared" si="1"/>
        <v>100.00001676302077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898846</v>
      </c>
      <c r="E18" s="249">
        <v>930164.52</v>
      </c>
      <c r="F18" s="95">
        <f t="shared" si="1"/>
        <v>103.48430320655598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514167</v>
      </c>
      <c r="E19" s="106">
        <f t="shared" si="5"/>
        <v>415094.46999999974</v>
      </c>
      <c r="F19" s="95">
        <f t="shared" si="1"/>
        <v>80.731449120616404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2019743</v>
      </c>
      <c r="E20" s="249">
        <v>2050299.17</v>
      </c>
      <c r="F20" s="95">
        <f t="shared" si="1"/>
        <v>101.51287416270287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67152</v>
      </c>
      <c r="E21" s="249">
        <v>67152.58</v>
      </c>
      <c r="F21" s="95">
        <f t="shared" si="1"/>
        <v>100.00086371217536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71880</v>
      </c>
      <c r="E22" s="249">
        <v>156859.65</v>
      </c>
      <c r="F22" s="95">
        <f t="shared" si="1"/>
        <v>218.22433222036727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421352</v>
      </c>
      <c r="E23" s="249">
        <v>421352.41</v>
      </c>
      <c r="F23" s="95">
        <f t="shared" si="1"/>
        <v>100.00009730581556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326314</v>
      </c>
      <c r="E24" s="249">
        <v>326313.75</v>
      </c>
      <c r="F24" s="95">
        <f t="shared" si="1"/>
        <v>99.999923386676642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2320</v>
      </c>
      <c r="E25" s="249">
        <v>2319.9</v>
      </c>
      <c r="F25" s="95">
        <f t="shared" si="1"/>
        <v>99.995689655172413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723154</v>
      </c>
      <c r="E26" s="249">
        <v>742399.23</v>
      </c>
      <c r="F26" s="95">
        <f t="shared" si="1"/>
        <v>102.66129067944034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3117748</v>
      </c>
      <c r="E28" s="249">
        <v>3351602.22</v>
      </c>
      <c r="F28" s="95">
        <f t="shared" si="1"/>
        <v>107.50074156089589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157851</v>
      </c>
      <c r="E35" s="106">
        <f t="shared" si="7"/>
        <v>165190.74</v>
      </c>
      <c r="F35" s="95">
        <f t="shared" si="1"/>
        <v>104.64978999182773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152851</v>
      </c>
      <c r="E36" s="249">
        <v>160190.74</v>
      </c>
      <c r="F36" s="95">
        <f t="shared" si="1"/>
        <v>104.80189203865203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5000</v>
      </c>
      <c r="E37" s="249">
        <v>5000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703099</v>
      </c>
      <c r="E45" s="106">
        <f t="shared" si="9"/>
        <v>703099</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3339</v>
      </c>
      <c r="E47" s="249">
        <v>3339</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699760</v>
      </c>
      <c r="E49" s="249">
        <v>699760</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330551</v>
      </c>
      <c r="E54" s="249">
        <v>333731.73</v>
      </c>
      <c r="F54" s="95">
        <f t="shared" si="1"/>
        <v>100.96225090833184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330551</v>
      </c>
      <c r="E55" s="249">
        <v>333731.73</v>
      </c>
      <c r="F55" s="95">
        <f t="shared" si="1"/>
        <v>100.96225090833184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1473611</v>
      </c>
      <c r="E68" s="106">
        <f t="shared" si="13"/>
        <v>711998.98</v>
      </c>
      <c r="F68" s="95">
        <f t="shared" si="1"/>
        <v>48.316616800498906</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4777</v>
      </c>
      <c r="E78" s="106">
        <f>E79+SUM(E82:E84)-E85+E86</f>
        <v>5790.72</v>
      </c>
      <c r="F78" s="95">
        <f t="shared" si="1"/>
        <v>121.22084990579862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4777</v>
      </c>
      <c r="E86" s="249">
        <v>5790.72</v>
      </c>
      <c r="F86" s="95">
        <f t="shared" si="1"/>
        <v>121.22084990579862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946019</v>
      </c>
      <c r="E146" s="106">
        <f t="shared" si="26"/>
        <v>118953.76</v>
      </c>
      <c r="F146" s="95">
        <f t="shared" si="1"/>
        <v>12.574140688506255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v>946019</v>
      </c>
      <c r="E161" s="249">
        <v>118953.76</v>
      </c>
      <c r="F161" s="95">
        <f t="shared" si="1"/>
        <v>12.574140688506255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522815</v>
      </c>
      <c r="E170" s="106">
        <f t="shared" si="29"/>
        <v>587254.5</v>
      </c>
      <c r="F170" s="95">
        <f t="shared" si="1"/>
        <v>112.32548798332107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522815</v>
      </c>
      <c r="E173" s="249">
        <v>587254.5</v>
      </c>
      <c r="F173" s="95">
        <f t="shared" si="1"/>
        <v>112.32548798332107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5068039</v>
      </c>
      <c r="E175" s="106">
        <f t="shared" si="30"/>
        <v>4183375.91</v>
      </c>
      <c r="F175" s="95">
        <f t="shared" si="1"/>
        <v>82.544272252048572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527591</v>
      </c>
      <c r="E176" s="106">
        <f t="shared" si="31"/>
        <v>593045.22</v>
      </c>
      <c r="F176" s="95">
        <f t="shared" si="1"/>
        <v>112.40624271452697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527591</v>
      </c>
      <c r="E177" s="106">
        <f t="shared" si="32"/>
        <v>593045.22</v>
      </c>
      <c r="F177" s="95">
        <f t="shared" si="1"/>
        <v>112.40624271452697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498028</v>
      </c>
      <c r="E178" s="249">
        <v>562042.35</v>
      </c>
      <c r="F178" s="95">
        <f t="shared" si="1"/>
        <v>112.85356445822323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24786</v>
      </c>
      <c r="E179" s="249">
        <v>25376.85</v>
      </c>
      <c r="F179" s="95">
        <f t="shared" si="1"/>
        <v>102.38380537400144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4777</v>
      </c>
      <c r="E188" s="249">
        <v>5626.02</v>
      </c>
      <c r="F188" s="95">
        <f t="shared" si="1"/>
        <v>117.77307933849697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4540448</v>
      </c>
      <c r="E237" s="106">
        <f t="shared" si="41"/>
        <v>3590330.69</v>
      </c>
      <c r="F237" s="95">
        <f t="shared" si="1"/>
        <v>79.074370855034573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3594429</v>
      </c>
      <c r="E238" s="106">
        <f t="shared" si="42"/>
        <v>3471376.93</v>
      </c>
      <c r="F238" s="95">
        <f t="shared" si="1"/>
        <v>96.576589216256608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3594429</v>
      </c>
      <c r="E239" s="106">
        <f t="shared" si="43"/>
        <v>3471376.93</v>
      </c>
      <c r="F239" s="95">
        <f t="shared" si="1"/>
        <v>96.576589216256608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3457373</v>
      </c>
      <c r="E240" s="249">
        <v>3334321.12</v>
      </c>
      <c r="F240" s="95">
        <f t="shared" si="1"/>
        <v>96.440885030339501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137056</v>
      </c>
      <c r="E241" s="249">
        <v>137055.81</v>
      </c>
      <c r="F241" s="95">
        <f t="shared" si="1"/>
        <v>99.999861370534674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946019</v>
      </c>
      <c r="E245" s="106">
        <f t="shared" si="45"/>
        <v>118953.76</v>
      </c>
      <c r="F245" s="95">
        <f t="shared" si="1"/>
        <v>12.574140688506255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946019</v>
      </c>
      <c r="E246" s="106">
        <f t="shared" si="46"/>
        <v>118953.76</v>
      </c>
      <c r="F246" s="95">
        <f t="shared" si="1"/>
        <v>12.574140688506255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946019</v>
      </c>
      <c r="E247" s="249">
        <v>118953.76</v>
      </c>
      <c r="F247" s="95">
        <f t="shared" si="1"/>
        <v>12.574140688506255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136067</v>
      </c>
      <c r="E259" s="106">
        <f t="shared" si="49"/>
        <v>136067.06</v>
      </c>
      <c r="F259" s="95">
        <f t="shared" si="1"/>
        <v>100.00004409592333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136067</v>
      </c>
      <c r="E260" s="250">
        <v>136067.06</v>
      </c>
      <c r="F260" s="99">
        <f t="shared" si="1"/>
        <v>100.00004409592333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946019</v>
      </c>
      <c r="E265" s="249">
        <v>118953.76</v>
      </c>
      <c r="F265" s="95">
        <f t="shared" si="50"/>
        <v>12.574140688506255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4777</v>
      </c>
      <c r="E268" s="249">
        <v>5790.72</v>
      </c>
      <c r="F268" s="95">
        <f t="shared" si="50"/>
        <v>121.22084990579862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v>946019</v>
      </c>
      <c r="E286" s="249">
        <v>118953.76</v>
      </c>
      <c r="F286" s="95">
        <f t="shared" si="50"/>
        <v>12.574140688506255</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527591</v>
      </c>
      <c r="E288" s="249">
        <v>593045.22</v>
      </c>
      <c r="F288" s="95">
        <f t="shared" si="50"/>
        <v>112.40624271452697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4777</v>
      </c>
      <c r="E302" s="249">
        <v>5626.02</v>
      </c>
      <c r="F302" s="95">
        <f t="shared" si="50"/>
        <v>117.77307933849697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E135" sqref="E13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6813949</v>
      </c>
      <c r="E114" s="83">
        <f t="shared" si="22"/>
        <v>8692024.5</v>
      </c>
      <c r="F114" s="65">
        <f t="shared" si="1"/>
        <v>127.56221832596634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6813949</v>
      </c>
      <c r="E118" s="83">
        <f t="shared" si="24"/>
        <v>8692024.5</v>
      </c>
      <c r="F118" s="65">
        <f t="shared" si="1"/>
        <v>127.56221832596634</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v>6813949</v>
      </c>
      <c r="E120" s="251">
        <v>8692024.5</v>
      </c>
      <c r="F120" s="65">
        <f t="shared" si="1"/>
        <v>127.56221832596634</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6813949</v>
      </c>
      <c r="E141" s="108">
        <f t="shared" si="28"/>
        <v>8692024.5</v>
      </c>
      <c r="F141" s="84">
        <f t="shared" si="1"/>
        <v>127.56221832596634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28" workbookViewId="0">
      <selection activeCell="E24" sqref="E2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527591.09</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8630587.25</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8630587.25</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6763105.6600000001</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1808485.97</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52470.7</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6524.92</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8565133.1199999992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8565133.1199999992</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6699091.7999999998</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1807895.19</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52470.7</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5675.43</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593045.22000000067</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593045.22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593045.22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18776</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8"/>
      <c r="D2" s="4"/>
      <c r="E2" s="4"/>
      <c r="F2" s="4"/>
      <c r="G2" s="4"/>
      <c r="H2" s="4"/>
      <c r="I2" s="4"/>
      <c r="J2" s="4"/>
      <c r="K2" s="4"/>
      <c r="L2" s="4"/>
      <c r="M2" s="4"/>
      <c r="N2" s="4"/>
      <c r="O2" s="4"/>
      <c r="P2" s="4"/>
      <c r="Q2" s="4"/>
    </row>
    <row r="3" spans="1:17" ht="18.75" customHeight="1" x14ac:dyDescent="0.2">
      <c r="A3" s="42" t="s">
        <v>3299</v>
      </c>
      <c r="B3" s="382"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7" t="s">
        <v>3381</v>
      </c>
      <c r="C46" s="378"/>
      <c r="D46" s="41"/>
      <c r="E46" s="4"/>
      <c r="F46" s="4"/>
      <c r="G46" s="4"/>
      <c r="H46" s="4"/>
      <c r="I46" s="4"/>
      <c r="J46" s="4"/>
      <c r="K46" s="4"/>
      <c r="L46" s="4"/>
      <c r="M46" s="4"/>
      <c r="N46" s="4"/>
      <c r="O46" s="4"/>
      <c r="P46" s="4"/>
      <c r="Q46" s="4"/>
    </row>
    <row r="47" spans="1:17" ht="66" hidden="1" customHeight="1" x14ac:dyDescent="0.2">
      <c r="A47" s="48" t="s">
        <v>3382</v>
      </c>
      <c r="B47" s="388" t="s">
        <v>3383</v>
      </c>
      <c r="C47" s="388"/>
      <c r="D47" s="4"/>
      <c r="E47" s="4"/>
      <c r="F47" s="4"/>
      <c r="G47" s="4"/>
      <c r="H47" s="4"/>
      <c r="I47" s="4"/>
      <c r="J47" s="4"/>
      <c r="K47" s="4"/>
      <c r="L47" s="4"/>
      <c r="M47" s="4"/>
      <c r="N47" s="4"/>
      <c r="O47" s="4"/>
      <c r="P47" s="4"/>
      <c r="Q47" s="4"/>
    </row>
    <row r="48" spans="1:17" ht="123.75" customHeight="1" x14ac:dyDescent="0.2">
      <c r="A48" s="271" t="s">
        <v>3384</v>
      </c>
      <c r="B48" s="386" t="s">
        <v>3385</v>
      </c>
      <c r="C48" s="385"/>
      <c r="D48" s="4"/>
      <c r="E48" s="4"/>
      <c r="F48" s="4"/>
      <c r="G48" s="4"/>
      <c r="H48" s="4"/>
      <c r="I48" s="4"/>
      <c r="J48" s="4"/>
      <c r="K48" s="4"/>
      <c r="L48" s="4"/>
      <c r="M48" s="4"/>
      <c r="N48" s="4"/>
      <c r="O48" s="4"/>
      <c r="P48" s="4"/>
      <c r="Q48" s="4"/>
    </row>
    <row r="49" spans="1:17" ht="34.5" customHeight="1" x14ac:dyDescent="0.2">
      <c r="A49" s="271" t="s">
        <v>3386</v>
      </c>
      <c r="B49" s="384" t="s">
        <v>3387</v>
      </c>
      <c r="C49" s="385"/>
      <c r="D49" s="4"/>
      <c r="E49" s="4"/>
      <c r="F49" s="4"/>
      <c r="G49" s="4"/>
      <c r="H49" s="4"/>
      <c r="I49" s="4"/>
      <c r="J49" s="4"/>
      <c r="K49" s="4"/>
      <c r="L49" s="4"/>
      <c r="M49" s="4"/>
      <c r="N49" s="4"/>
      <c r="O49" s="4"/>
      <c r="P49" s="4"/>
      <c r="Q49" s="4"/>
    </row>
    <row r="50" spans="1:17" ht="34.5" customHeight="1" x14ac:dyDescent="0.2">
      <c r="A50" s="271" t="s">
        <v>3388</v>
      </c>
      <c r="B50" s="384" t="s">
        <v>3389</v>
      </c>
      <c r="C50" s="385"/>
      <c r="D50" s="4"/>
      <c r="E50" s="4"/>
      <c r="F50" s="4"/>
      <c r="G50" s="4"/>
      <c r="H50" s="4"/>
      <c r="I50" s="4"/>
      <c r="J50" s="4"/>
      <c r="K50" s="4"/>
      <c r="L50" s="4"/>
      <c r="M50" s="4"/>
      <c r="N50" s="4"/>
      <c r="O50" s="4"/>
      <c r="P50" s="4"/>
      <c r="Q50" s="4"/>
    </row>
    <row r="51" spans="1:17" ht="31.5" customHeight="1" x14ac:dyDescent="0.2">
      <c r="A51" s="313" t="s">
        <v>3390</v>
      </c>
      <c r="B51" s="383"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Nada</cp:lastModifiedBy>
  <cp:lastPrinted>2023-01-25T11:48:20Z</cp:lastPrinted>
  <dcterms:created xsi:type="dcterms:W3CDTF">2022-04-01T05:14:30Z</dcterms:created>
  <dcterms:modified xsi:type="dcterms:W3CDTF">2023-01-25T11:49:09Z</dcterms:modified>
</cp:coreProperties>
</file>